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600" windowHeight="967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7" i="1" l="1"/>
  <c r="H133" i="1"/>
  <c r="H124" i="1"/>
  <c r="H116" i="1"/>
  <c r="H107" i="1"/>
  <c r="H93" i="1"/>
  <c r="H79" i="1"/>
  <c r="H78" i="1"/>
  <c r="H77" i="1"/>
  <c r="H76" i="1"/>
  <c r="H75" i="1"/>
  <c r="H80" i="1" s="1"/>
  <c r="H73" i="1"/>
  <c r="H72" i="1"/>
  <c r="H71" i="1"/>
  <c r="H70" i="1"/>
  <c r="H74" i="1" s="1"/>
  <c r="H68" i="1"/>
  <c r="H67" i="1"/>
  <c r="H66" i="1"/>
  <c r="H65" i="1"/>
  <c r="H64" i="1"/>
  <c r="H62" i="1"/>
  <c r="H61" i="1"/>
  <c r="H60" i="1"/>
  <c r="H59" i="1"/>
  <c r="H58" i="1"/>
  <c r="H63" i="1" s="1"/>
  <c r="H56" i="1"/>
  <c r="H55" i="1"/>
  <c r="H54" i="1"/>
  <c r="H53" i="1"/>
  <c r="H57" i="1" s="1"/>
  <c r="H51" i="1"/>
  <c r="H50" i="1"/>
  <c r="H49" i="1"/>
  <c r="H48" i="1"/>
  <c r="H47" i="1"/>
  <c r="H45" i="1"/>
  <c r="H44" i="1"/>
  <c r="H46" i="1" s="1"/>
  <c r="H41" i="1"/>
  <c r="H40" i="1"/>
  <c r="H39" i="1"/>
  <c r="H38" i="1"/>
  <c r="H37" i="1"/>
  <c r="H42" i="1" s="1"/>
  <c r="H35" i="1"/>
  <c r="H34" i="1"/>
  <c r="H36" i="1" s="1"/>
  <c r="H32" i="1"/>
  <c r="H33" i="1" s="1"/>
  <c r="H30" i="1"/>
  <c r="H31" i="1" s="1"/>
  <c r="H28" i="1"/>
  <c r="H29" i="1" s="1"/>
  <c r="H26" i="1"/>
  <c r="H27" i="1" s="1"/>
  <c r="H24" i="1"/>
  <c r="H25" i="1" s="1"/>
  <c r="H22" i="1"/>
  <c r="H23" i="1" s="1"/>
  <c r="H20" i="1"/>
  <c r="H21" i="1" s="1"/>
  <c r="H18" i="1"/>
  <c r="H19" i="1" s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69" i="1" l="1"/>
  <c r="H17" i="1"/>
  <c r="H52" i="1"/>
</calcChain>
</file>

<file path=xl/sharedStrings.xml><?xml version="1.0" encoding="utf-8"?>
<sst xmlns="http://schemas.openxmlformats.org/spreadsheetml/2006/main" count="518" uniqueCount="226">
  <si>
    <t>耗材名称</t>
  </si>
  <si>
    <t>单位</t>
  </si>
  <si>
    <t>规格</t>
  </si>
  <si>
    <t>参数</t>
  </si>
  <si>
    <t>价格</t>
  </si>
  <si>
    <t>数量</t>
  </si>
  <si>
    <t>年预算</t>
  </si>
  <si>
    <t>是否提供样品</t>
  </si>
  <si>
    <t>钴铬支架(代充胶)</t>
  </si>
  <si>
    <t>单颌</t>
  </si>
  <si>
    <t>小</t>
  </si>
  <si>
    <t>是</t>
  </si>
  <si>
    <t>中</t>
  </si>
  <si>
    <t>大</t>
  </si>
  <si>
    <t>钛金属支架(代充胶)</t>
  </si>
  <si>
    <t>活动义齿</t>
  </si>
  <si>
    <t>个</t>
  </si>
  <si>
    <t>全规格(隐形义齿带牙）</t>
  </si>
  <si>
    <t>树脂牙</t>
  </si>
  <si>
    <t>颗</t>
  </si>
  <si>
    <t>全规格 3D</t>
  </si>
  <si>
    <t>钴铬金属冠</t>
  </si>
  <si>
    <t>全规格</t>
  </si>
  <si>
    <t>钴铬烤瓷冠</t>
  </si>
  <si>
    <t>钛金属冠</t>
  </si>
  <si>
    <t>贴面</t>
  </si>
  <si>
    <t>桩核</t>
  </si>
  <si>
    <t>全规格 纯钛</t>
  </si>
  <si>
    <t>嵌体</t>
  </si>
  <si>
    <t>拔牙车针</t>
  </si>
  <si>
    <t>板</t>
  </si>
  <si>
    <t>25mm28mm32mm等多规格</t>
  </si>
  <si>
    <t>4支/板</t>
  </si>
  <si>
    <t>牙科根管锉针（C锉）</t>
  </si>
  <si>
    <t>21mm25mm</t>
  </si>
  <si>
    <t>6支/板</t>
  </si>
  <si>
    <t>牙科根管润滑清洗剂（EDTA）</t>
  </si>
  <si>
    <t>支</t>
  </si>
  <si>
    <t xml:space="preserve">  5g/支</t>
  </si>
  <si>
    <t>糊剂型</t>
  </si>
  <si>
    <t>一次性使用牙科冲洗针</t>
  </si>
  <si>
    <t>21mm22mm等多规格</t>
  </si>
  <si>
    <t>双侧开孔</t>
  </si>
  <si>
    <t>碘仿抑菌粉</t>
  </si>
  <si>
    <t>瓶</t>
  </si>
  <si>
    <t>20g/瓶</t>
  </si>
  <si>
    <t>粉型</t>
  </si>
  <si>
    <t>牙根管塞尖（牙胶尖）</t>
  </si>
  <si>
    <t>盒</t>
  </si>
  <si>
    <t>胶原蛋白海绵塞</t>
  </si>
  <si>
    <t>7*15mm</t>
  </si>
  <si>
    <t>10颗/盒</t>
  </si>
  <si>
    <t>SP生物陶瓷根管封闭糊剂</t>
  </si>
  <si>
    <t>2g/支</t>
  </si>
  <si>
    <t>糊剂注射型</t>
  </si>
  <si>
    <t>弹性体硅橡胶印模材套装</t>
  </si>
  <si>
    <t>套</t>
  </si>
  <si>
    <t>250ml*2</t>
  </si>
  <si>
    <t>O型（手调型），配注射针头6个，量勺2个</t>
  </si>
  <si>
    <t>50ml*1</t>
  </si>
  <si>
    <t>3型（轻体），配注射针头6个，量勺2个</t>
  </si>
  <si>
    <t>咬合板（定制）</t>
  </si>
  <si>
    <t>爱尔创全瓷冠（定制）</t>
  </si>
  <si>
    <t>威兰德全瓷冠（定制）</t>
  </si>
  <si>
    <t>LAVA全瓷冠（定制）</t>
  </si>
  <si>
    <t>磨牙垫（定制）</t>
  </si>
  <si>
    <t>序号</t>
  </si>
  <si>
    <t>名称</t>
  </si>
  <si>
    <t>人工髋关节假体-股骨柄（加长柄）</t>
  </si>
  <si>
    <t>（205mm）14#等多规格</t>
  </si>
  <si>
    <t>加长型股骨柄，适用于全髋或半髋关节置换</t>
  </si>
  <si>
    <t>同种异体骨</t>
  </si>
  <si>
    <t>包</t>
  </si>
  <si>
    <t>规格：长20～45，宽和高4.5～5.5；规格代号：(20～45)×(4.5～5.5)×(4.5～5.5)；装量：3cm3</t>
  </si>
  <si>
    <t>人体骨组织，长20-45，宽和高4.5-5.5,3cm3</t>
  </si>
  <si>
    <t>金属缆索内固定系统</t>
  </si>
  <si>
    <t>φ 1.3x600</t>
  </si>
  <si>
    <t>单头弯针缆索用于骨折张力带固定使用，钛合金材质做核磁共振时不受干扰，膝关节用。</t>
  </si>
  <si>
    <t>φ1.3</t>
  </si>
  <si>
    <t>枕形锁紧扣配合单头弯针缆索使用</t>
  </si>
  <si>
    <t>金属缆索系统-主线</t>
  </si>
  <si>
    <t>根</t>
  </si>
  <si>
    <t>φ1.8×750mm</t>
  </si>
  <si>
    <t>由主线、卡扣、穿针组成，骨关节手术用</t>
  </si>
  <si>
    <t>金属缆索系统-卡扣</t>
  </si>
  <si>
    <t>ACSBVI</t>
  </si>
  <si>
    <t>柔性金属丝</t>
  </si>
  <si>
    <t>卷</t>
  </si>
  <si>
    <t>φ0.8</t>
  </si>
  <si>
    <t>不锈钢材质</t>
  </si>
  <si>
    <t>可调式骨伤塑料夹板（胸腰椎固定器）</t>
  </si>
  <si>
    <t>胸腰固定器</t>
  </si>
  <si>
    <t xml:space="preserve"> 成人均码用于胸腰椎患者的保守治疗或术后康复使用</t>
  </si>
  <si>
    <t>膝关节固定器</t>
  </si>
  <si>
    <t>产品由刚性支撑结构，塑料件，衬垫和调节绑带组成，用于膝关节不稳，外伤或术后，可控制膝关节屈曲，伸直度数</t>
  </si>
  <si>
    <t>可调式骨伤塑料夹板（肢体固定器）</t>
  </si>
  <si>
    <t>肢体固定器全规格</t>
  </si>
  <si>
    <t>肩关节固定器1型</t>
  </si>
  <si>
    <t>踝关节固定器</t>
  </si>
  <si>
    <t>跟腱靴 成人均码</t>
  </si>
  <si>
    <t>由刚性支撑结构、塑料件、衬垫和塑料绑带组成。</t>
  </si>
  <si>
    <t>射频控温热凝器-射频电极针</t>
  </si>
  <si>
    <t>多规格</t>
  </si>
  <si>
    <t>由主机和射频针组成，射频针由穿刺针、穿刺针芯、电极针组成。脊柱微创手术用</t>
  </si>
  <si>
    <t>经皮穿刺椎间盘手术器械包-穿刺针</t>
  </si>
  <si>
    <t>φ1.2×160mm等多规格</t>
  </si>
  <si>
    <t>一次性使用无菌活体取样钳</t>
  </si>
  <si>
    <t>把</t>
  </si>
  <si>
    <t>φ2.2×190等多规格</t>
  </si>
  <si>
    <t>头部、杆部和手柄组成，椎体组织取活检用</t>
  </si>
  <si>
    <t>椎体成形成套手术器械-空芯椎体钻</t>
  </si>
  <si>
    <t>φ3.4x190等多规格</t>
  </si>
  <si>
    <t>202型配合4.0穿刺针使用</t>
  </si>
  <si>
    <t>推杆φ2.0x220等多规格</t>
  </si>
  <si>
    <t>202型推杆配合空芯椎体钻使用</t>
  </si>
  <si>
    <t>一次性骨水泥真空搅拌器</t>
  </si>
  <si>
    <t>200ml</t>
  </si>
  <si>
    <t>JBQ200，用于医用骨水泥的混合和转移</t>
  </si>
  <si>
    <t>一次性脉冲冲洗系统</t>
  </si>
  <si>
    <t>脉冲冲洗器由喷管，枪体、进液管、电源盒和吸引管组成。用于外科清创或手术部位的清洗。</t>
  </si>
  <si>
    <t>静脉剥脱导丝</t>
  </si>
  <si>
    <t>T16</t>
  </si>
  <si>
    <t>1.6mm</t>
  </si>
  <si>
    <t>由前端头，保护套管，纹股钢丝，固定环，后端头和可更换端头(选配)组成。环氧乙烷灭菌。</t>
  </si>
  <si>
    <t>肛门镜</t>
  </si>
  <si>
    <t>加长型</t>
  </si>
  <si>
    <t>加长型，喇叭口，一次性使用</t>
  </si>
  <si>
    <t>一次性使用等离子手术电极</t>
  </si>
  <si>
    <t>由电极头、电极杆、手柄、电缆线、连接器组成，适配我院英国GYRUS前列腺电切镜，泌尿外科手术用</t>
  </si>
  <si>
    <t>可旋转重复开闭软组织夹</t>
  </si>
  <si>
    <t>由夹片，夹座，过渡帽，拉索，外管(弹簧管)，护套管，走位帽，滑块，手柄和外管(涂层)组成，夹子具备旋转功能，可左右双向旋转，开口≥20mm，可满足磁共振等检查需求。无菌，一次性使用。</t>
  </si>
  <si>
    <t>由夹片、夹座、过渡帽、拉索、外管(弹簧管)、护套管、定位帽、滑块、手柄和外管(涂层)组成，夹子具备旋转功能，可左右双向旋转，开口≥10mm，可满足磁共振等检查需求。</t>
  </si>
  <si>
    <t>热火检钳</t>
  </si>
  <si>
    <t>由钳头，涂塑弹簧管，高频电接口和手柄等组成。一次性使用，环氧乙烷灭菌。</t>
  </si>
  <si>
    <t>一次性使用软组织夹（三臂夹）</t>
  </si>
  <si>
    <t>由夹子组件和释放装置组成，夹子组件主要由夹子、夹座等组成；释放装置主要由外管、手柄组成，手柄主要由芯杆、滑块和手环等组成。无菌,一次性使用。</t>
  </si>
  <si>
    <t>可过活检孔道肠道支架套装</t>
  </si>
  <si>
    <t>肠道支架和支架置入器组成，支架与置入器配合使用。</t>
  </si>
  <si>
    <t>食管支架</t>
  </si>
  <si>
    <t xml:space="preserve">
食道支架，在影像设备下显影清晰明显，定为准。被扣球头设计、管壁面对面接触</t>
  </si>
  <si>
    <t>一次性使用球囊扩张导管</t>
  </si>
  <si>
    <t xml:space="preserve">球囊长度：30mm、55mm等，球囊外径：8mm、10mm、12mm、15mm等，球囊扩张导管有效长度：1800mm、2400等，扩张导管外径：6Fr、7.5Fr等
 </t>
  </si>
  <si>
    <t>一次性使用导丝</t>
  </si>
  <si>
    <t>0.035"X450等多规格</t>
  </si>
  <si>
    <t>涂层、内芯及软头，软头部位覆亲水涂层，ERCP用</t>
  </si>
  <si>
    <t>一次性使用内窥镜用套扎器</t>
  </si>
  <si>
    <t>食管胃底静脉曲张</t>
  </si>
  <si>
    <r>
      <rPr>
        <sz val="11"/>
        <color theme="1"/>
        <rFont val="仿宋_GB2312"/>
        <family val="3"/>
        <charset val="134"/>
      </rPr>
      <t>序</t>
    </r>
    <r>
      <rPr>
        <sz val="11"/>
        <color theme="1"/>
        <rFont val="宋体"/>
        <family val="3"/>
        <charset val="134"/>
      </rPr>
      <t>号</t>
    </r>
  </si>
  <si>
    <t>控制价（元）</t>
  </si>
  <si>
    <t>年预算金额（元）</t>
  </si>
  <si>
    <t>润滑防锈剂</t>
  </si>
  <si>
    <t>桶</t>
  </si>
  <si>
    <t>2.5L/桶；6桶/箱</t>
  </si>
  <si>
    <t>提供样品</t>
  </si>
  <si>
    <t>润滑性防锈剂</t>
  </si>
  <si>
    <t>水溶性防锈剂，500ml</t>
  </si>
  <si>
    <t>医疗器械除锈剂</t>
  </si>
  <si>
    <t>医疗器械润滑防锈剂</t>
  </si>
  <si>
    <t>500ml/桶；8瓶/箱</t>
  </si>
  <si>
    <t>医用除胶剂</t>
  </si>
  <si>
    <t>250ml/瓶；12瓶/箱</t>
  </si>
  <si>
    <t>医疗器械除垢剂</t>
  </si>
  <si>
    <t>医疗器械除油剂</t>
  </si>
  <si>
    <t>牙科手机注油剂</t>
  </si>
  <si>
    <t>500ml/瓶；12瓶/箱</t>
  </si>
  <si>
    <t>医疗器械黄斑清洗剂</t>
  </si>
  <si>
    <t>医疗器械中性多酶清洗剂</t>
  </si>
  <si>
    <t>医疗器械内镜专用多酶清洗剂</t>
  </si>
  <si>
    <t>医用灭菌包装无纺布</t>
  </si>
  <si>
    <t>张</t>
  </si>
  <si>
    <t>400mm*400mm</t>
  </si>
  <si>
    <t>500mm*500mm</t>
  </si>
  <si>
    <t>600mm*600mm</t>
  </si>
  <si>
    <t>700mm*700mm</t>
  </si>
  <si>
    <t>800mm×800mm</t>
  </si>
  <si>
    <t>900mm*900mm</t>
  </si>
  <si>
    <t>1000mm*1000mm</t>
  </si>
  <si>
    <t>1100mm×1100mm</t>
  </si>
  <si>
    <t>1200mm*1200mm</t>
  </si>
  <si>
    <t>柔软型医用吸水纸</t>
  </si>
  <si>
    <t>400mm*450mm</t>
  </si>
  <si>
    <t>200mm*450mm</t>
  </si>
  <si>
    <t>300mm*500mm</t>
  </si>
  <si>
    <t>300mm*600mm</t>
  </si>
  <si>
    <t>灭菌包装材料</t>
  </si>
  <si>
    <t>100mm*100m（S/E）平面</t>
  </si>
  <si>
    <t>150mm*100m（S/E）平面</t>
  </si>
  <si>
    <t>200mm*100m（S/E）平面</t>
  </si>
  <si>
    <t>250mm*100m（S/E）平面</t>
  </si>
  <si>
    <t>过氧化氢低温等离子体灭菌包装袋</t>
  </si>
  <si>
    <t>200mm*100m供应室等离子灭菌内镜用</t>
  </si>
  <si>
    <t>250mm×100m平面</t>
  </si>
  <si>
    <t>封口测试纸</t>
  </si>
  <si>
    <t>片</t>
  </si>
  <si>
    <t>高温覆膜</t>
  </si>
  <si>
    <t>低温覆膜</t>
  </si>
  <si>
    <t>压力蒸汽灭菌化学指示卡</t>
  </si>
  <si>
    <t>134℃</t>
  </si>
  <si>
    <t>压力蒸汽灭菌化学指示标签</t>
  </si>
  <si>
    <t>压力蒸汽灭菌生物指示剂</t>
  </si>
  <si>
    <t>通过培养基颜色变化，反应嗜热脂肪杆菌芽孢是否存活，从而判断压力蒸汽灭菌生物监测结果，50支/盒</t>
  </si>
  <si>
    <t>压力蒸汽灭菌封包胶粘带</t>
  </si>
  <si>
    <t>B-D模拟测试装置</t>
  </si>
  <si>
    <t>条</t>
  </si>
  <si>
    <t>压力蒸汽灭菌过程化学验证装置</t>
  </si>
  <si>
    <t xml:space="preserve">9.8/片   100片/盒 </t>
  </si>
  <si>
    <t>压力蒸汽灭菌0.5小时极速综合挑战包</t>
  </si>
  <si>
    <t>IP1001</t>
  </si>
  <si>
    <t>过氧化氢低温等离子体灭菌化学验证装置</t>
  </si>
  <si>
    <t>16/条</t>
  </si>
  <si>
    <t>过氧化氢低温等离子体灭菌化学指示卡</t>
  </si>
  <si>
    <t>过氧化氢低温等离子体灭菌过程指示标签</t>
  </si>
  <si>
    <t>过氧化氢低温等离子体灭菌过程指示胶带</t>
  </si>
  <si>
    <t>过氧化氢低温等离子体灭菌器100过氧化氢卡匣</t>
  </si>
  <si>
    <t>过氧化氢低温等离子体灭菌0.5小时极速生物指示剂</t>
  </si>
  <si>
    <t>清洗效果监测系统监测卡</t>
  </si>
  <si>
    <t>袋</t>
  </si>
  <si>
    <t>清洗检测系统检测卡 全规格</t>
  </si>
  <si>
    <r>
      <rPr>
        <sz val="11"/>
        <color theme="1"/>
        <rFont val="宋体"/>
        <family val="3"/>
        <charset val="134"/>
      </rPr>
      <t>精密</t>
    </r>
    <r>
      <rPr>
        <sz val="11"/>
        <color theme="1"/>
        <rFont val="Calibri"/>
        <family val="2"/>
      </rPr>
      <t>PH</t>
    </r>
    <r>
      <rPr>
        <sz val="11"/>
        <color theme="1"/>
        <rFont val="宋体"/>
        <family val="3"/>
        <charset val="134"/>
      </rPr>
      <t>试纸</t>
    </r>
  </si>
  <si>
    <t>PH监测宽度0.5-5.0，用于酸化水检测</t>
  </si>
  <si>
    <t>55/盒   20本/盒</t>
  </si>
  <si>
    <t>消毒液有效氯检查纸片</t>
  </si>
  <si>
    <t>用于酸化水检测，20片/盒</t>
  </si>
  <si>
    <t>0.65/片   20片/盒</t>
  </si>
  <si>
    <t>序号</t>
    <phoneticPr fontId="16" type="noConversion"/>
  </si>
  <si>
    <t>2026年医用耗材院内座谈二批次明细表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</si>
</sst>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charset val="134"/>
      <scheme val="minor"/>
    </font>
    <font>
      <b/>
      <sz val="20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微软雅黑"/>
      <family val="2"/>
      <charset val="134"/>
    </font>
    <font>
      <sz val="11"/>
      <color theme="1"/>
      <name val="仿宋_GB2312"/>
      <family val="3"/>
      <charset val="134"/>
    </font>
    <font>
      <sz val="11"/>
      <name val="仿宋_GB2312"/>
      <family val="3"/>
      <charset val="134"/>
    </font>
    <font>
      <sz val="11"/>
      <color rgb="FF000000"/>
      <name val="仿宋_GB2312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仿宋-GB2312、"/>
      <charset val="134"/>
    </font>
    <font>
      <sz val="11"/>
      <color rgb="FF000000"/>
      <name val="仿宋-GB2312、"/>
      <charset val="134"/>
    </font>
    <font>
      <sz val="11"/>
      <color theme="1"/>
      <name val="仿宋-GB2312、"/>
      <charset val="134"/>
    </font>
    <font>
      <sz val="11"/>
      <color indexed="8"/>
      <name val="宋体"/>
      <family val="3"/>
      <charset val="134"/>
      <scheme val="minor"/>
    </font>
    <font>
      <sz val="11"/>
      <color theme="1"/>
      <name val="Calibri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4" fillId="0" borderId="0">
      <alignment vertical="center"/>
    </xf>
  </cellStyleXfs>
  <cellXfs count="121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4" xfId="0" applyFont="1" applyBorder="1" applyAlignment="1">
      <alignment horizontal="right" vertical="center" wrapText="1"/>
    </xf>
    <xf numFmtId="0" fontId="3" fillId="0" borderId="4" xfId="1" applyFont="1" applyBorder="1" applyAlignment="1">
      <alignment horizontal="left"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 vertical="center" wrapText="1"/>
    </xf>
    <xf numFmtId="0" fontId="3" fillId="0" borderId="4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wrapText="1"/>
    </xf>
    <xf numFmtId="0" fontId="11" fillId="0" borderId="8" xfId="0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wrapText="1"/>
    </xf>
    <xf numFmtId="0" fontId="0" fillId="0" borderId="6" xfId="0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justify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left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2" fillId="0" borderId="7" xfId="0" applyNumberFormat="1" applyFont="1" applyFill="1" applyBorder="1" applyAlignment="1">
      <alignment horizontal="center" vertical="center" wrapText="1"/>
    </xf>
    <xf numFmtId="49" fontId="12" fillId="0" borderId="6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4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"/>
  <sheetViews>
    <sheetView tabSelected="1" workbookViewId="0">
      <selection activeCell="H132" sqref="H132"/>
    </sheetView>
  </sheetViews>
  <sheetFormatPr defaultColWidth="9" defaultRowHeight="13.5"/>
  <cols>
    <col min="1" max="1" width="6.5" style="2" customWidth="1"/>
    <col min="2" max="2" width="25.875" style="2" customWidth="1"/>
    <col min="3" max="3" width="11.625" style="2" customWidth="1"/>
    <col min="4" max="4" width="24.75" style="2" customWidth="1"/>
    <col min="5" max="5" width="45.375" style="2" customWidth="1"/>
    <col min="6" max="7" width="9" style="2"/>
    <col min="8" max="8" width="17.125" style="2" customWidth="1"/>
    <col min="9" max="9" width="9.75" style="100" customWidth="1"/>
    <col min="10" max="16384" width="9" style="2"/>
  </cols>
  <sheetData>
    <row r="1" spans="1:10" ht="25.5">
      <c r="A1" s="101" t="s">
        <v>225</v>
      </c>
      <c r="B1" s="102"/>
      <c r="C1" s="102"/>
      <c r="D1" s="102"/>
      <c r="E1" s="102"/>
      <c r="F1" s="102"/>
      <c r="G1" s="102"/>
      <c r="H1" s="102"/>
      <c r="I1" s="103"/>
    </row>
    <row r="2" spans="1:10" ht="28.5">
      <c r="A2" s="3" t="s">
        <v>224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4" t="s">
        <v>5</v>
      </c>
      <c r="H2" s="4" t="s">
        <v>6</v>
      </c>
      <c r="I2" s="3" t="s">
        <v>7</v>
      </c>
      <c r="J2" s="5"/>
    </row>
    <row r="3" spans="1:10">
      <c r="A3" s="104">
        <v>1</v>
      </c>
      <c r="B3" s="108" t="s">
        <v>8</v>
      </c>
      <c r="C3" s="108" t="s">
        <v>9</v>
      </c>
      <c r="D3" s="8" t="s">
        <v>10</v>
      </c>
      <c r="E3" s="8" t="s">
        <v>10</v>
      </c>
      <c r="F3" s="7">
        <v>70</v>
      </c>
      <c r="G3" s="9">
        <v>5</v>
      </c>
      <c r="H3" s="10">
        <f t="shared" ref="H3:H41" si="0">SUM(G3*F3)</f>
        <v>350</v>
      </c>
      <c r="I3" s="6" t="s">
        <v>11</v>
      </c>
      <c r="J3" s="5"/>
    </row>
    <row r="4" spans="1:10">
      <c r="A4" s="104"/>
      <c r="B4" s="108"/>
      <c r="C4" s="108"/>
      <c r="D4" s="8" t="s">
        <v>12</v>
      </c>
      <c r="E4" s="8" t="s">
        <v>12</v>
      </c>
      <c r="F4" s="7">
        <v>90</v>
      </c>
      <c r="G4" s="9">
        <v>5</v>
      </c>
      <c r="H4" s="10">
        <f t="shared" si="0"/>
        <v>450</v>
      </c>
      <c r="I4" s="6" t="s">
        <v>11</v>
      </c>
      <c r="J4" s="5"/>
    </row>
    <row r="5" spans="1:10">
      <c r="A5" s="104"/>
      <c r="B5" s="108"/>
      <c r="C5" s="108"/>
      <c r="D5" s="8" t="s">
        <v>13</v>
      </c>
      <c r="E5" s="8" t="s">
        <v>13</v>
      </c>
      <c r="F5" s="7">
        <v>110</v>
      </c>
      <c r="G5" s="9">
        <v>20</v>
      </c>
      <c r="H5" s="10">
        <f t="shared" si="0"/>
        <v>2200</v>
      </c>
      <c r="I5" s="6" t="s">
        <v>11</v>
      </c>
      <c r="J5" s="5"/>
    </row>
    <row r="6" spans="1:10">
      <c r="A6" s="104"/>
      <c r="B6" s="108" t="s">
        <v>14</v>
      </c>
      <c r="C6" s="108" t="s">
        <v>9</v>
      </c>
      <c r="D6" s="8" t="s">
        <v>10</v>
      </c>
      <c r="E6" s="8" t="s">
        <v>10</v>
      </c>
      <c r="F6" s="7">
        <v>320</v>
      </c>
      <c r="G6" s="9">
        <v>5</v>
      </c>
      <c r="H6" s="10">
        <f t="shared" si="0"/>
        <v>1600</v>
      </c>
      <c r="I6" s="6" t="s">
        <v>11</v>
      </c>
      <c r="J6" s="5"/>
    </row>
    <row r="7" spans="1:10">
      <c r="A7" s="104"/>
      <c r="B7" s="108"/>
      <c r="C7" s="108"/>
      <c r="D7" s="8" t="s">
        <v>12</v>
      </c>
      <c r="E7" s="8" t="s">
        <v>12</v>
      </c>
      <c r="F7" s="7">
        <v>380</v>
      </c>
      <c r="G7" s="9">
        <v>5</v>
      </c>
      <c r="H7" s="10">
        <f t="shared" si="0"/>
        <v>1900</v>
      </c>
      <c r="I7" s="6" t="s">
        <v>11</v>
      </c>
      <c r="J7" s="5"/>
    </row>
    <row r="8" spans="1:10">
      <c r="A8" s="104"/>
      <c r="B8" s="108"/>
      <c r="C8" s="108"/>
      <c r="D8" s="8" t="s">
        <v>13</v>
      </c>
      <c r="E8" s="8" t="s">
        <v>13</v>
      </c>
      <c r="F8" s="7">
        <v>420</v>
      </c>
      <c r="G8" s="9">
        <v>20</v>
      </c>
      <c r="H8" s="10">
        <f t="shared" si="0"/>
        <v>8400</v>
      </c>
      <c r="I8" s="6" t="s">
        <v>11</v>
      </c>
      <c r="J8" s="5"/>
    </row>
    <row r="9" spans="1:10">
      <c r="A9" s="104"/>
      <c r="B9" s="8" t="s">
        <v>15</v>
      </c>
      <c r="C9" s="7" t="s">
        <v>16</v>
      </c>
      <c r="D9" s="8" t="s">
        <v>17</v>
      </c>
      <c r="E9" s="8" t="s">
        <v>17</v>
      </c>
      <c r="F9" s="7">
        <v>200</v>
      </c>
      <c r="G9" s="9">
        <v>20</v>
      </c>
      <c r="H9" s="10">
        <f t="shared" si="0"/>
        <v>4000</v>
      </c>
      <c r="I9" s="6" t="s">
        <v>11</v>
      </c>
      <c r="J9" s="5"/>
    </row>
    <row r="10" spans="1:10">
      <c r="A10" s="104"/>
      <c r="B10" s="8" t="s">
        <v>18</v>
      </c>
      <c r="C10" s="7" t="s">
        <v>19</v>
      </c>
      <c r="D10" s="8" t="s">
        <v>20</v>
      </c>
      <c r="E10" s="8" t="s">
        <v>20</v>
      </c>
      <c r="F10" s="7">
        <v>20</v>
      </c>
      <c r="G10" s="9">
        <v>50</v>
      </c>
      <c r="H10" s="10">
        <f t="shared" si="0"/>
        <v>1000</v>
      </c>
      <c r="I10" s="6" t="s">
        <v>11</v>
      </c>
      <c r="J10" s="5"/>
    </row>
    <row r="11" spans="1:10">
      <c r="A11" s="104"/>
      <c r="B11" s="8" t="s">
        <v>21</v>
      </c>
      <c r="C11" s="7" t="s">
        <v>19</v>
      </c>
      <c r="D11" s="8" t="s">
        <v>22</v>
      </c>
      <c r="E11" s="8" t="s">
        <v>22</v>
      </c>
      <c r="F11" s="7">
        <v>80</v>
      </c>
      <c r="G11" s="9">
        <v>10</v>
      </c>
      <c r="H11" s="10">
        <f t="shared" si="0"/>
        <v>800</v>
      </c>
      <c r="I11" s="6" t="s">
        <v>11</v>
      </c>
      <c r="J11" s="5"/>
    </row>
    <row r="12" spans="1:10">
      <c r="A12" s="104"/>
      <c r="B12" s="8" t="s">
        <v>23</v>
      </c>
      <c r="C12" s="7" t="s">
        <v>19</v>
      </c>
      <c r="D12" s="8" t="s">
        <v>22</v>
      </c>
      <c r="E12" s="8" t="s">
        <v>22</v>
      </c>
      <c r="F12" s="7">
        <v>90</v>
      </c>
      <c r="G12" s="9">
        <v>10</v>
      </c>
      <c r="H12" s="10">
        <f t="shared" si="0"/>
        <v>900</v>
      </c>
      <c r="I12" s="6" t="s">
        <v>11</v>
      </c>
      <c r="J12" s="5"/>
    </row>
    <row r="13" spans="1:10">
      <c r="A13" s="104"/>
      <c r="B13" s="8" t="s">
        <v>24</v>
      </c>
      <c r="C13" s="7" t="s">
        <v>19</v>
      </c>
      <c r="D13" s="8" t="s">
        <v>22</v>
      </c>
      <c r="E13" s="8" t="s">
        <v>22</v>
      </c>
      <c r="F13" s="7">
        <v>110</v>
      </c>
      <c r="G13" s="9">
        <v>10</v>
      </c>
      <c r="H13" s="10">
        <f t="shared" si="0"/>
        <v>1100</v>
      </c>
      <c r="I13" s="6" t="s">
        <v>11</v>
      </c>
      <c r="J13" s="5"/>
    </row>
    <row r="14" spans="1:10">
      <c r="A14" s="104"/>
      <c r="B14" s="8" t="s">
        <v>25</v>
      </c>
      <c r="C14" s="7" t="s">
        <v>19</v>
      </c>
      <c r="D14" s="8" t="s">
        <v>22</v>
      </c>
      <c r="E14" s="8" t="s">
        <v>22</v>
      </c>
      <c r="F14" s="7">
        <v>300</v>
      </c>
      <c r="G14" s="9">
        <v>10</v>
      </c>
      <c r="H14" s="10">
        <f t="shared" si="0"/>
        <v>3000</v>
      </c>
      <c r="I14" s="6" t="s">
        <v>11</v>
      </c>
      <c r="J14" s="5"/>
    </row>
    <row r="15" spans="1:10">
      <c r="A15" s="104"/>
      <c r="B15" s="8" t="s">
        <v>26</v>
      </c>
      <c r="C15" s="7" t="s">
        <v>19</v>
      </c>
      <c r="D15" s="8" t="s">
        <v>27</v>
      </c>
      <c r="E15" s="8" t="s">
        <v>27</v>
      </c>
      <c r="F15" s="7">
        <v>110</v>
      </c>
      <c r="G15" s="9">
        <v>10</v>
      </c>
      <c r="H15" s="10">
        <f t="shared" si="0"/>
        <v>1100</v>
      </c>
      <c r="I15" s="6" t="s">
        <v>11</v>
      </c>
      <c r="J15" s="5"/>
    </row>
    <row r="16" spans="1:10">
      <c r="A16" s="104"/>
      <c r="B16" s="8" t="s">
        <v>28</v>
      </c>
      <c r="C16" s="7" t="s">
        <v>19</v>
      </c>
      <c r="D16" s="8" t="s">
        <v>22</v>
      </c>
      <c r="E16" s="8" t="s">
        <v>22</v>
      </c>
      <c r="F16" s="7">
        <v>300</v>
      </c>
      <c r="G16" s="9">
        <v>10</v>
      </c>
      <c r="H16" s="10">
        <f t="shared" si="0"/>
        <v>3000</v>
      </c>
      <c r="I16" s="22" t="s">
        <v>11</v>
      </c>
      <c r="J16" s="5"/>
    </row>
    <row r="17" spans="1:10" s="1" customFormat="1">
      <c r="A17" s="12"/>
      <c r="B17" s="13"/>
      <c r="C17" s="14"/>
      <c r="D17" s="13"/>
      <c r="E17" s="13"/>
      <c r="F17" s="14"/>
      <c r="G17" s="15" t="s">
        <v>6</v>
      </c>
      <c r="H17" s="16">
        <f>SUM(H3:H16)</f>
        <v>29800</v>
      </c>
      <c r="I17" s="12"/>
      <c r="J17" s="16"/>
    </row>
    <row r="18" spans="1:10">
      <c r="A18" s="11">
        <v>2</v>
      </c>
      <c r="B18" s="18" t="s">
        <v>29</v>
      </c>
      <c r="C18" s="19" t="s">
        <v>30</v>
      </c>
      <c r="D18" s="18" t="s">
        <v>31</v>
      </c>
      <c r="E18" s="18" t="s">
        <v>32</v>
      </c>
      <c r="F18" s="19">
        <v>186</v>
      </c>
      <c r="G18" s="18">
        <v>6</v>
      </c>
      <c r="H18" s="10">
        <f t="shared" si="0"/>
        <v>1116</v>
      </c>
      <c r="I18" s="6" t="s">
        <v>11</v>
      </c>
      <c r="J18" s="5"/>
    </row>
    <row r="19" spans="1:10" s="1" customFormat="1">
      <c r="A19" s="17"/>
      <c r="B19" s="20"/>
      <c r="C19" s="21"/>
      <c r="D19" s="20"/>
      <c r="E19" s="20"/>
      <c r="F19" s="21"/>
      <c r="G19" s="20" t="s">
        <v>6</v>
      </c>
      <c r="H19" s="16">
        <f>SUM(H18)</f>
        <v>1116</v>
      </c>
      <c r="I19" s="12"/>
      <c r="J19" s="16"/>
    </row>
    <row r="20" spans="1:10">
      <c r="A20" s="11">
        <v>3</v>
      </c>
      <c r="B20" s="18" t="s">
        <v>33</v>
      </c>
      <c r="C20" s="19" t="s">
        <v>30</v>
      </c>
      <c r="D20" s="18" t="s">
        <v>34</v>
      </c>
      <c r="E20" s="18" t="s">
        <v>35</v>
      </c>
      <c r="F20" s="19">
        <v>65</v>
      </c>
      <c r="G20" s="18">
        <v>20</v>
      </c>
      <c r="H20" s="10">
        <f t="shared" si="0"/>
        <v>1300</v>
      </c>
      <c r="I20" s="6" t="s">
        <v>11</v>
      </c>
      <c r="J20" s="5"/>
    </row>
    <row r="21" spans="1:10" s="1" customFormat="1">
      <c r="A21" s="17"/>
      <c r="B21" s="20"/>
      <c r="C21" s="21"/>
      <c r="D21" s="20"/>
      <c r="E21" s="20"/>
      <c r="F21" s="21"/>
      <c r="G21" s="20" t="s">
        <v>6</v>
      </c>
      <c r="H21" s="16">
        <f>SUM(H20)</f>
        <v>1300</v>
      </c>
      <c r="I21" s="12"/>
      <c r="J21" s="16"/>
    </row>
    <row r="22" spans="1:10">
      <c r="A22" s="11">
        <v>4</v>
      </c>
      <c r="B22" s="18" t="s">
        <v>36</v>
      </c>
      <c r="C22" s="19" t="s">
        <v>37</v>
      </c>
      <c r="D22" s="18" t="s">
        <v>38</v>
      </c>
      <c r="E22" s="18" t="s">
        <v>39</v>
      </c>
      <c r="F22" s="19">
        <v>76</v>
      </c>
      <c r="G22" s="18">
        <v>4</v>
      </c>
      <c r="H22" s="10">
        <f t="shared" si="0"/>
        <v>304</v>
      </c>
      <c r="I22" s="6" t="s">
        <v>11</v>
      </c>
      <c r="J22" s="5"/>
    </row>
    <row r="23" spans="1:10" s="1" customFormat="1">
      <c r="A23" s="17"/>
      <c r="B23" s="20"/>
      <c r="C23" s="21"/>
      <c r="D23" s="20"/>
      <c r="E23" s="20"/>
      <c r="F23" s="21"/>
      <c r="G23" s="20" t="s">
        <v>6</v>
      </c>
      <c r="H23" s="16">
        <f>SUM(H22)</f>
        <v>304</v>
      </c>
      <c r="I23" s="12"/>
      <c r="J23" s="16"/>
    </row>
    <row r="24" spans="1:10">
      <c r="A24" s="11">
        <v>5</v>
      </c>
      <c r="B24" s="18" t="s">
        <v>40</v>
      </c>
      <c r="C24" s="19" t="s">
        <v>37</v>
      </c>
      <c r="D24" s="18" t="s">
        <v>41</v>
      </c>
      <c r="E24" s="18" t="s">
        <v>42</v>
      </c>
      <c r="F24" s="19">
        <v>14</v>
      </c>
      <c r="G24" s="18">
        <v>150</v>
      </c>
      <c r="H24" s="10">
        <f t="shared" si="0"/>
        <v>2100</v>
      </c>
      <c r="I24" s="6" t="s">
        <v>11</v>
      </c>
      <c r="J24" s="5"/>
    </row>
    <row r="25" spans="1:10" s="1" customFormat="1">
      <c r="A25" s="17"/>
      <c r="B25" s="20"/>
      <c r="C25" s="21"/>
      <c r="D25" s="20"/>
      <c r="E25" s="20"/>
      <c r="F25" s="21"/>
      <c r="G25" s="20" t="s">
        <v>6</v>
      </c>
      <c r="H25" s="16">
        <f>SUM(H24)</f>
        <v>2100</v>
      </c>
      <c r="I25" s="12"/>
      <c r="J25" s="16"/>
    </row>
    <row r="26" spans="1:10">
      <c r="A26" s="11">
        <v>6</v>
      </c>
      <c r="B26" s="18" t="s">
        <v>43</v>
      </c>
      <c r="C26" s="19" t="s">
        <v>44</v>
      </c>
      <c r="D26" s="18" t="s">
        <v>45</v>
      </c>
      <c r="E26" s="18" t="s">
        <v>46</v>
      </c>
      <c r="F26" s="19">
        <v>28</v>
      </c>
      <c r="G26" s="18">
        <v>5</v>
      </c>
      <c r="H26" s="10">
        <f t="shared" si="0"/>
        <v>140</v>
      </c>
      <c r="I26" s="6" t="s">
        <v>11</v>
      </c>
      <c r="J26" s="5"/>
    </row>
    <row r="27" spans="1:10">
      <c r="A27" s="11"/>
      <c r="B27" s="18"/>
      <c r="C27" s="19"/>
      <c r="D27" s="18"/>
      <c r="E27" s="18"/>
      <c r="F27" s="19"/>
      <c r="G27" s="18" t="s">
        <v>6</v>
      </c>
      <c r="H27" s="10">
        <f>SUM(H26)</f>
        <v>140</v>
      </c>
      <c r="I27" s="6"/>
      <c r="J27" s="5"/>
    </row>
    <row r="28" spans="1:10">
      <c r="A28" s="11">
        <v>7</v>
      </c>
      <c r="B28" s="18" t="s">
        <v>47</v>
      </c>
      <c r="C28" s="19" t="s">
        <v>48</v>
      </c>
      <c r="D28" s="18" t="s">
        <v>22</v>
      </c>
      <c r="E28" s="18" t="s">
        <v>22</v>
      </c>
      <c r="F28" s="19">
        <v>52</v>
      </c>
      <c r="G28" s="18">
        <v>15</v>
      </c>
      <c r="H28" s="10">
        <f t="shared" si="0"/>
        <v>780</v>
      </c>
      <c r="I28" s="6" t="s">
        <v>11</v>
      </c>
      <c r="J28" s="5"/>
    </row>
    <row r="29" spans="1:10" s="1" customFormat="1">
      <c r="A29" s="17"/>
      <c r="B29" s="20"/>
      <c r="C29" s="21"/>
      <c r="D29" s="20"/>
      <c r="E29" s="20"/>
      <c r="F29" s="21"/>
      <c r="G29" s="20" t="s">
        <v>6</v>
      </c>
      <c r="H29" s="16">
        <f>SUM(H28)</f>
        <v>780</v>
      </c>
      <c r="I29" s="12"/>
      <c r="J29" s="16"/>
    </row>
    <row r="30" spans="1:10">
      <c r="A30" s="11">
        <v>8</v>
      </c>
      <c r="B30" s="18" t="s">
        <v>49</v>
      </c>
      <c r="C30" s="19" t="s">
        <v>19</v>
      </c>
      <c r="D30" s="18" t="s">
        <v>50</v>
      </c>
      <c r="E30" s="18" t="s">
        <v>51</v>
      </c>
      <c r="F30" s="19">
        <v>38</v>
      </c>
      <c r="G30" s="18">
        <v>8</v>
      </c>
      <c r="H30" s="10">
        <f t="shared" si="0"/>
        <v>304</v>
      </c>
      <c r="I30" s="6" t="s">
        <v>11</v>
      </c>
      <c r="J30" s="5"/>
    </row>
    <row r="31" spans="1:10" s="1" customFormat="1">
      <c r="A31" s="17"/>
      <c r="B31" s="20"/>
      <c r="C31" s="21"/>
      <c r="D31" s="20"/>
      <c r="E31" s="20"/>
      <c r="F31" s="21"/>
      <c r="G31" s="20" t="s">
        <v>6</v>
      </c>
      <c r="H31" s="16">
        <f>SUM(H30)</f>
        <v>304</v>
      </c>
      <c r="I31" s="12"/>
      <c r="J31" s="16"/>
    </row>
    <row r="32" spans="1:10">
      <c r="A32" s="11">
        <v>9</v>
      </c>
      <c r="B32" s="18" t="s">
        <v>52</v>
      </c>
      <c r="C32" s="19" t="s">
        <v>48</v>
      </c>
      <c r="D32" s="18" t="s">
        <v>53</v>
      </c>
      <c r="E32" s="18" t="s">
        <v>54</v>
      </c>
      <c r="F32" s="19">
        <v>860</v>
      </c>
      <c r="G32" s="18">
        <v>15</v>
      </c>
      <c r="H32" s="10">
        <f t="shared" si="0"/>
        <v>12900</v>
      </c>
      <c r="I32" s="6" t="s">
        <v>11</v>
      </c>
      <c r="J32" s="5"/>
    </row>
    <row r="33" spans="1:10" s="1" customFormat="1">
      <c r="A33" s="17"/>
      <c r="B33" s="20"/>
      <c r="C33" s="21"/>
      <c r="D33" s="20"/>
      <c r="E33" s="20"/>
      <c r="F33" s="21"/>
      <c r="G33" s="20" t="s">
        <v>6</v>
      </c>
      <c r="H33" s="16">
        <f>SUM(H32)</f>
        <v>12900</v>
      </c>
      <c r="I33" s="12"/>
      <c r="J33" s="16"/>
    </row>
    <row r="34" spans="1:10">
      <c r="A34" s="105">
        <v>10</v>
      </c>
      <c r="B34" s="113" t="s">
        <v>55</v>
      </c>
      <c r="C34" s="19" t="s">
        <v>56</v>
      </c>
      <c r="D34" s="18" t="s">
        <v>57</v>
      </c>
      <c r="E34" s="18" t="s">
        <v>58</v>
      </c>
      <c r="F34" s="19">
        <v>240</v>
      </c>
      <c r="G34" s="18">
        <v>10</v>
      </c>
      <c r="H34" s="10">
        <f t="shared" ref="H34:H35" si="1">SUM(G34*F34)</f>
        <v>2400</v>
      </c>
      <c r="I34" s="6" t="s">
        <v>11</v>
      </c>
      <c r="J34" s="5"/>
    </row>
    <row r="35" spans="1:10">
      <c r="A35" s="106"/>
      <c r="B35" s="113"/>
      <c r="C35" s="19" t="s">
        <v>56</v>
      </c>
      <c r="D35" s="18" t="s">
        <v>59</v>
      </c>
      <c r="E35" s="18" t="s">
        <v>60</v>
      </c>
      <c r="F35" s="19">
        <v>55</v>
      </c>
      <c r="G35" s="18">
        <v>10</v>
      </c>
      <c r="H35" s="10">
        <f t="shared" si="1"/>
        <v>550</v>
      </c>
      <c r="I35" s="6" t="s">
        <v>11</v>
      </c>
      <c r="J35" s="5"/>
    </row>
    <row r="36" spans="1:10" s="1" customFormat="1">
      <c r="A36" s="17"/>
      <c r="B36" s="20"/>
      <c r="C36" s="21"/>
      <c r="D36" s="20"/>
      <c r="E36" s="20"/>
      <c r="F36" s="21"/>
      <c r="G36" s="20" t="s">
        <v>6</v>
      </c>
      <c r="H36" s="16">
        <f>SUM(H34:H35)</f>
        <v>2950</v>
      </c>
      <c r="I36" s="12"/>
      <c r="J36" s="16"/>
    </row>
    <row r="37" spans="1:10">
      <c r="A37" s="105">
        <v>11</v>
      </c>
      <c r="B37" s="8" t="s">
        <v>61</v>
      </c>
      <c r="C37" s="8" t="s">
        <v>16</v>
      </c>
      <c r="D37" s="8" t="s">
        <v>22</v>
      </c>
      <c r="E37" s="8" t="s">
        <v>22</v>
      </c>
      <c r="F37" s="8">
        <v>170</v>
      </c>
      <c r="G37" s="8">
        <v>10</v>
      </c>
      <c r="H37" s="10">
        <f t="shared" si="0"/>
        <v>1700</v>
      </c>
      <c r="I37" s="6" t="s">
        <v>11</v>
      </c>
      <c r="J37" s="5"/>
    </row>
    <row r="38" spans="1:10">
      <c r="A38" s="107"/>
      <c r="B38" s="8" t="s">
        <v>62</v>
      </c>
      <c r="C38" s="8" t="s">
        <v>19</v>
      </c>
      <c r="D38" s="8" t="s">
        <v>22</v>
      </c>
      <c r="E38" s="8" t="s">
        <v>22</v>
      </c>
      <c r="F38" s="8">
        <v>200</v>
      </c>
      <c r="G38" s="8">
        <v>20</v>
      </c>
      <c r="H38" s="10">
        <f t="shared" si="0"/>
        <v>4000</v>
      </c>
      <c r="I38" s="6" t="s">
        <v>11</v>
      </c>
      <c r="J38" s="5"/>
    </row>
    <row r="39" spans="1:10">
      <c r="A39" s="107"/>
      <c r="B39" s="8" t="s">
        <v>63</v>
      </c>
      <c r="C39" s="8" t="s">
        <v>19</v>
      </c>
      <c r="D39" s="8" t="s">
        <v>22</v>
      </c>
      <c r="E39" s="8" t="s">
        <v>22</v>
      </c>
      <c r="F39" s="8">
        <v>380</v>
      </c>
      <c r="G39" s="24">
        <v>20</v>
      </c>
      <c r="H39" s="10">
        <f t="shared" si="0"/>
        <v>7600</v>
      </c>
      <c r="I39" s="99" t="s">
        <v>11</v>
      </c>
      <c r="J39" s="5"/>
    </row>
    <row r="40" spans="1:10">
      <c r="A40" s="107"/>
      <c r="B40" s="8" t="s">
        <v>64</v>
      </c>
      <c r="C40" s="8" t="s">
        <v>19</v>
      </c>
      <c r="D40" s="8" t="s">
        <v>22</v>
      </c>
      <c r="E40" s="8" t="s">
        <v>22</v>
      </c>
      <c r="F40" s="8">
        <v>650</v>
      </c>
      <c r="G40" s="24">
        <v>10</v>
      </c>
      <c r="H40" s="10">
        <f t="shared" si="0"/>
        <v>6500</v>
      </c>
      <c r="I40" s="99" t="s">
        <v>11</v>
      </c>
      <c r="J40" s="5"/>
    </row>
    <row r="41" spans="1:10">
      <c r="A41" s="106"/>
      <c r="B41" s="8" t="s">
        <v>65</v>
      </c>
      <c r="C41" s="8" t="s">
        <v>16</v>
      </c>
      <c r="D41" s="8" t="s">
        <v>22</v>
      </c>
      <c r="E41" s="8" t="s">
        <v>22</v>
      </c>
      <c r="F41" s="8">
        <v>100</v>
      </c>
      <c r="G41" s="24">
        <v>20</v>
      </c>
      <c r="H41" s="10">
        <f t="shared" si="0"/>
        <v>2000</v>
      </c>
      <c r="I41" s="99" t="s">
        <v>11</v>
      </c>
      <c r="J41" s="5"/>
    </row>
    <row r="42" spans="1:10">
      <c r="A42" s="23"/>
      <c r="B42" s="13"/>
      <c r="C42" s="13"/>
      <c r="D42" s="13"/>
      <c r="E42" s="13"/>
      <c r="F42" s="13"/>
      <c r="G42" s="13" t="s">
        <v>6</v>
      </c>
      <c r="H42" s="10">
        <f>SUM(H37:H41)</f>
        <v>21800</v>
      </c>
      <c r="I42" s="12"/>
      <c r="J42" s="5"/>
    </row>
    <row r="43" spans="1:10" ht="28.5">
      <c r="A43" s="3" t="s">
        <v>66</v>
      </c>
      <c r="B43" s="3" t="s">
        <v>67</v>
      </c>
      <c r="C43" s="3" t="s">
        <v>1</v>
      </c>
      <c r="D43" s="3" t="s">
        <v>2</v>
      </c>
      <c r="E43" s="3" t="s">
        <v>3</v>
      </c>
      <c r="F43" s="25" t="s">
        <v>4</v>
      </c>
      <c r="G43" s="25" t="s">
        <v>5</v>
      </c>
      <c r="H43" s="25" t="s">
        <v>6</v>
      </c>
      <c r="I43" s="3" t="s">
        <v>7</v>
      </c>
      <c r="J43" s="5"/>
    </row>
    <row r="44" spans="1:10" ht="27">
      <c r="A44" s="105">
        <v>12</v>
      </c>
      <c r="B44" s="26" t="s">
        <v>68</v>
      </c>
      <c r="C44" s="6" t="s">
        <v>56</v>
      </c>
      <c r="D44" s="11" t="s">
        <v>69</v>
      </c>
      <c r="E44" s="11" t="s">
        <v>70</v>
      </c>
      <c r="F44" s="27">
        <v>10900</v>
      </c>
      <c r="G44" s="27">
        <v>4</v>
      </c>
      <c r="H44" s="27">
        <f t="shared" ref="H44:H79" si="2">F44*G44</f>
        <v>43600</v>
      </c>
      <c r="I44" s="6" t="s">
        <v>11</v>
      </c>
      <c r="J44" s="5"/>
    </row>
    <row r="45" spans="1:10" ht="54">
      <c r="A45" s="106"/>
      <c r="B45" s="11" t="s">
        <v>71</v>
      </c>
      <c r="C45" s="6" t="s">
        <v>72</v>
      </c>
      <c r="D45" s="11" t="s">
        <v>73</v>
      </c>
      <c r="E45" s="11" t="s">
        <v>74</v>
      </c>
      <c r="F45" s="27">
        <v>2900</v>
      </c>
      <c r="G45" s="27">
        <v>3</v>
      </c>
      <c r="H45" s="27">
        <f t="shared" si="2"/>
        <v>8700</v>
      </c>
      <c r="I45" s="6" t="s">
        <v>11</v>
      </c>
      <c r="J45" s="5"/>
    </row>
    <row r="46" spans="1:10" s="1" customFormat="1">
      <c r="A46" s="12"/>
      <c r="B46" s="17"/>
      <c r="C46" s="12"/>
      <c r="D46" s="17"/>
      <c r="E46" s="17"/>
      <c r="F46" s="28"/>
      <c r="G46" s="28" t="s">
        <v>6</v>
      </c>
      <c r="H46" s="28">
        <f>SUM(H44:H45)</f>
        <v>52300</v>
      </c>
      <c r="I46" s="12"/>
      <c r="J46" s="16"/>
    </row>
    <row r="47" spans="1:10" ht="27">
      <c r="A47" s="105">
        <v>13</v>
      </c>
      <c r="B47" s="29" t="s">
        <v>75</v>
      </c>
      <c r="C47" s="30" t="s">
        <v>16</v>
      </c>
      <c r="D47" s="11" t="s">
        <v>76</v>
      </c>
      <c r="E47" s="29" t="s">
        <v>77</v>
      </c>
      <c r="F47" s="31">
        <v>3420</v>
      </c>
      <c r="G47" s="27">
        <v>2</v>
      </c>
      <c r="H47" s="27">
        <f t="shared" si="2"/>
        <v>6840</v>
      </c>
      <c r="I47" s="6" t="s">
        <v>11</v>
      </c>
      <c r="J47" s="5"/>
    </row>
    <row r="48" spans="1:10">
      <c r="A48" s="107"/>
      <c r="B48" s="29" t="s">
        <v>75</v>
      </c>
      <c r="C48" s="30" t="s">
        <v>16</v>
      </c>
      <c r="D48" s="11" t="s">
        <v>78</v>
      </c>
      <c r="E48" s="29" t="s">
        <v>79</v>
      </c>
      <c r="F48" s="31">
        <v>300</v>
      </c>
      <c r="G48" s="32">
        <v>2</v>
      </c>
      <c r="H48" s="27">
        <f t="shared" si="2"/>
        <v>600</v>
      </c>
      <c r="I48" s="6" t="s">
        <v>11</v>
      </c>
      <c r="J48" s="5"/>
    </row>
    <row r="49" spans="1:10">
      <c r="A49" s="107"/>
      <c r="B49" s="11" t="s">
        <v>80</v>
      </c>
      <c r="C49" s="6" t="s">
        <v>81</v>
      </c>
      <c r="D49" s="11" t="s">
        <v>82</v>
      </c>
      <c r="E49" s="11" t="s">
        <v>83</v>
      </c>
      <c r="F49" s="27">
        <v>4100</v>
      </c>
      <c r="G49" s="27">
        <v>1</v>
      </c>
      <c r="H49" s="27">
        <f t="shared" si="2"/>
        <v>4100</v>
      </c>
      <c r="I49" s="6" t="s">
        <v>11</v>
      </c>
      <c r="J49" s="5"/>
    </row>
    <row r="50" spans="1:10">
      <c r="A50" s="107"/>
      <c r="B50" s="11" t="s">
        <v>84</v>
      </c>
      <c r="C50" s="6" t="s">
        <v>16</v>
      </c>
      <c r="D50" s="11" t="s">
        <v>85</v>
      </c>
      <c r="E50" s="11" t="s">
        <v>83</v>
      </c>
      <c r="F50" s="27">
        <v>1200</v>
      </c>
      <c r="G50" s="27">
        <v>1</v>
      </c>
      <c r="H50" s="27">
        <f t="shared" si="2"/>
        <v>1200</v>
      </c>
      <c r="I50" s="6" t="s">
        <v>11</v>
      </c>
      <c r="J50" s="5"/>
    </row>
    <row r="51" spans="1:10">
      <c r="A51" s="106"/>
      <c r="B51" s="11" t="s">
        <v>86</v>
      </c>
      <c r="C51" s="30" t="s">
        <v>87</v>
      </c>
      <c r="D51" s="11" t="s">
        <v>88</v>
      </c>
      <c r="E51" s="29" t="s">
        <v>89</v>
      </c>
      <c r="F51" s="31">
        <v>315</v>
      </c>
      <c r="G51" s="27">
        <v>2</v>
      </c>
      <c r="H51" s="27">
        <f t="shared" si="2"/>
        <v>630</v>
      </c>
      <c r="I51" s="6" t="s">
        <v>11</v>
      </c>
      <c r="J51" s="5"/>
    </row>
    <row r="52" spans="1:10" s="1" customFormat="1">
      <c r="A52" s="12"/>
      <c r="B52" s="17"/>
      <c r="C52" s="33"/>
      <c r="D52" s="17"/>
      <c r="E52" s="34"/>
      <c r="F52" s="35"/>
      <c r="G52" s="28" t="s">
        <v>6</v>
      </c>
      <c r="H52" s="28">
        <f>SUM(H47:H51)</f>
        <v>13370</v>
      </c>
      <c r="I52" s="12"/>
      <c r="J52" s="16"/>
    </row>
    <row r="53" spans="1:10" ht="27">
      <c r="A53" s="105">
        <v>14</v>
      </c>
      <c r="B53" s="11" t="s">
        <v>90</v>
      </c>
      <c r="C53" s="6" t="s">
        <v>56</v>
      </c>
      <c r="D53" s="11" t="s">
        <v>91</v>
      </c>
      <c r="E53" s="11" t="s">
        <v>92</v>
      </c>
      <c r="F53" s="27">
        <v>750</v>
      </c>
      <c r="G53" s="27">
        <v>2</v>
      </c>
      <c r="H53" s="27">
        <f t="shared" si="2"/>
        <v>1500</v>
      </c>
      <c r="I53" s="6" t="s">
        <v>11</v>
      </c>
      <c r="J53" s="5"/>
    </row>
    <row r="54" spans="1:10" ht="40.5">
      <c r="A54" s="107"/>
      <c r="B54" s="11" t="s">
        <v>93</v>
      </c>
      <c r="C54" s="6" t="s">
        <v>56</v>
      </c>
      <c r="D54" s="11" t="s">
        <v>93</v>
      </c>
      <c r="E54" s="11" t="s">
        <v>94</v>
      </c>
      <c r="F54" s="27">
        <v>550</v>
      </c>
      <c r="G54" s="27">
        <v>2</v>
      </c>
      <c r="H54" s="27">
        <f t="shared" si="2"/>
        <v>1100</v>
      </c>
      <c r="I54" s="6" t="s">
        <v>11</v>
      </c>
      <c r="J54" s="5"/>
    </row>
    <row r="55" spans="1:10" ht="27">
      <c r="A55" s="107"/>
      <c r="B55" s="11" t="s">
        <v>95</v>
      </c>
      <c r="C55" s="6" t="s">
        <v>56</v>
      </c>
      <c r="D55" s="11" t="s">
        <v>96</v>
      </c>
      <c r="E55" s="11" t="s">
        <v>97</v>
      </c>
      <c r="F55" s="27">
        <v>440</v>
      </c>
      <c r="G55" s="27">
        <v>2</v>
      </c>
      <c r="H55" s="27">
        <f t="shared" si="2"/>
        <v>880</v>
      </c>
      <c r="I55" s="6" t="s">
        <v>11</v>
      </c>
      <c r="J55" s="5"/>
    </row>
    <row r="56" spans="1:10">
      <c r="A56" s="106"/>
      <c r="B56" s="11" t="s">
        <v>98</v>
      </c>
      <c r="C56" s="6" t="s">
        <v>56</v>
      </c>
      <c r="D56" s="11" t="s">
        <v>99</v>
      </c>
      <c r="E56" s="11" t="s">
        <v>100</v>
      </c>
      <c r="F56" s="27">
        <v>870</v>
      </c>
      <c r="G56" s="27">
        <v>1</v>
      </c>
      <c r="H56" s="27">
        <f t="shared" si="2"/>
        <v>870</v>
      </c>
      <c r="I56" s="6" t="s">
        <v>11</v>
      </c>
      <c r="J56" s="5"/>
    </row>
    <row r="57" spans="1:10" s="1" customFormat="1">
      <c r="A57" s="12"/>
      <c r="B57" s="17"/>
      <c r="C57" s="12"/>
      <c r="D57" s="17"/>
      <c r="E57" s="17"/>
      <c r="F57" s="28"/>
      <c r="G57" s="28" t="s">
        <v>6</v>
      </c>
      <c r="H57" s="28">
        <f>SUM(H53:H56)</f>
        <v>4350</v>
      </c>
      <c r="I57" s="12"/>
      <c r="J57" s="16"/>
    </row>
    <row r="58" spans="1:10" ht="27">
      <c r="A58" s="105">
        <v>15</v>
      </c>
      <c r="B58" s="11" t="s">
        <v>101</v>
      </c>
      <c r="C58" s="6" t="s">
        <v>81</v>
      </c>
      <c r="D58" s="11" t="s">
        <v>102</v>
      </c>
      <c r="E58" s="11" t="s">
        <v>103</v>
      </c>
      <c r="F58" s="27">
        <v>1098</v>
      </c>
      <c r="G58" s="27">
        <v>1</v>
      </c>
      <c r="H58" s="27">
        <f t="shared" si="2"/>
        <v>1098</v>
      </c>
      <c r="I58" s="6" t="s">
        <v>11</v>
      </c>
      <c r="J58" s="5"/>
    </row>
    <row r="59" spans="1:10" s="1" customFormat="1" ht="27">
      <c r="A59" s="107"/>
      <c r="B59" s="11" t="s">
        <v>104</v>
      </c>
      <c r="C59" s="6" t="s">
        <v>37</v>
      </c>
      <c r="D59" s="11" t="s">
        <v>105</v>
      </c>
      <c r="E59" s="11" t="s">
        <v>104</v>
      </c>
      <c r="F59" s="27">
        <v>850</v>
      </c>
      <c r="G59" s="27">
        <v>2</v>
      </c>
      <c r="H59" s="27">
        <f t="shared" si="2"/>
        <v>1700</v>
      </c>
      <c r="I59" s="6" t="s">
        <v>11</v>
      </c>
      <c r="J59" s="5"/>
    </row>
    <row r="60" spans="1:10">
      <c r="A60" s="107"/>
      <c r="B60" s="11" t="s">
        <v>106</v>
      </c>
      <c r="C60" s="6" t="s">
        <v>107</v>
      </c>
      <c r="D60" s="11" t="s">
        <v>108</v>
      </c>
      <c r="E60" s="11" t="s">
        <v>109</v>
      </c>
      <c r="F60" s="27">
        <v>3500</v>
      </c>
      <c r="G60" s="27">
        <v>1</v>
      </c>
      <c r="H60" s="27">
        <f t="shared" si="2"/>
        <v>3500</v>
      </c>
      <c r="I60" s="6" t="s">
        <v>11</v>
      </c>
      <c r="J60" s="5"/>
    </row>
    <row r="61" spans="1:10" ht="27">
      <c r="A61" s="107"/>
      <c r="B61" s="36" t="s">
        <v>110</v>
      </c>
      <c r="C61" s="37" t="s">
        <v>16</v>
      </c>
      <c r="D61" s="36" t="s">
        <v>111</v>
      </c>
      <c r="E61" s="36" t="s">
        <v>112</v>
      </c>
      <c r="F61" s="38">
        <v>500</v>
      </c>
      <c r="G61" s="38">
        <v>1</v>
      </c>
      <c r="H61" s="38">
        <f t="shared" si="2"/>
        <v>500</v>
      </c>
      <c r="I61" s="37" t="s">
        <v>11</v>
      </c>
      <c r="J61" s="5"/>
    </row>
    <row r="62" spans="1:10" ht="27">
      <c r="A62" s="106"/>
      <c r="B62" s="36" t="s">
        <v>110</v>
      </c>
      <c r="C62" s="37" t="s">
        <v>16</v>
      </c>
      <c r="D62" s="36" t="s">
        <v>113</v>
      </c>
      <c r="E62" s="36" t="s">
        <v>114</v>
      </c>
      <c r="F62" s="38">
        <v>264</v>
      </c>
      <c r="G62" s="38">
        <v>1</v>
      </c>
      <c r="H62" s="38">
        <f t="shared" si="2"/>
        <v>264</v>
      </c>
      <c r="I62" s="37" t="s">
        <v>11</v>
      </c>
      <c r="J62" s="5"/>
    </row>
    <row r="63" spans="1:10" s="1" customFormat="1">
      <c r="A63" s="12"/>
      <c r="B63" s="39"/>
      <c r="C63" s="40"/>
      <c r="D63" s="39"/>
      <c r="E63" s="39"/>
      <c r="F63" s="41"/>
      <c r="G63" s="41" t="s">
        <v>6</v>
      </c>
      <c r="H63" s="41">
        <f>SUM(H58:H62)</f>
        <v>7062</v>
      </c>
      <c r="I63" s="40"/>
      <c r="J63" s="16"/>
    </row>
    <row r="64" spans="1:10">
      <c r="A64" s="105">
        <v>16</v>
      </c>
      <c r="B64" s="42" t="s">
        <v>115</v>
      </c>
      <c r="C64" s="6" t="s">
        <v>16</v>
      </c>
      <c r="D64" s="42" t="s">
        <v>116</v>
      </c>
      <c r="E64" s="43" t="s">
        <v>117</v>
      </c>
      <c r="F64" s="27">
        <v>280</v>
      </c>
      <c r="G64" s="27">
        <v>10</v>
      </c>
      <c r="H64" s="27">
        <f t="shared" si="2"/>
        <v>2800</v>
      </c>
      <c r="I64" s="6" t="s">
        <v>11</v>
      </c>
      <c r="J64" s="5"/>
    </row>
    <row r="65" spans="1:10" ht="27">
      <c r="A65" s="107"/>
      <c r="B65" s="42" t="s">
        <v>118</v>
      </c>
      <c r="C65" s="6" t="s">
        <v>56</v>
      </c>
      <c r="D65" s="42" t="s">
        <v>22</v>
      </c>
      <c r="E65" s="43" t="s">
        <v>119</v>
      </c>
      <c r="F65" s="27">
        <v>680</v>
      </c>
      <c r="G65" s="27">
        <v>10</v>
      </c>
      <c r="H65" s="27">
        <f t="shared" si="2"/>
        <v>6800</v>
      </c>
      <c r="I65" s="6" t="s">
        <v>11</v>
      </c>
      <c r="J65" s="5"/>
    </row>
    <row r="66" spans="1:10" ht="27">
      <c r="A66" s="107"/>
      <c r="B66" s="29" t="s">
        <v>120</v>
      </c>
      <c r="C66" s="44" t="s">
        <v>121</v>
      </c>
      <c r="D66" s="45" t="s">
        <v>122</v>
      </c>
      <c r="E66" s="11" t="s">
        <v>123</v>
      </c>
      <c r="F66" s="27">
        <v>720</v>
      </c>
      <c r="G66" s="27">
        <v>3</v>
      </c>
      <c r="H66" s="27">
        <f t="shared" si="2"/>
        <v>2160</v>
      </c>
      <c r="I66" s="6" t="s">
        <v>11</v>
      </c>
      <c r="J66" s="5"/>
    </row>
    <row r="67" spans="1:10">
      <c r="A67" s="107"/>
      <c r="B67" s="29" t="s">
        <v>124</v>
      </c>
      <c r="C67" s="6" t="s">
        <v>16</v>
      </c>
      <c r="D67" s="11" t="s">
        <v>125</v>
      </c>
      <c r="E67" s="11" t="s">
        <v>126</v>
      </c>
      <c r="F67" s="27">
        <v>3.8</v>
      </c>
      <c r="G67" s="27">
        <v>200</v>
      </c>
      <c r="H67" s="27">
        <f t="shared" si="2"/>
        <v>760</v>
      </c>
      <c r="I67" s="6" t="s">
        <v>11</v>
      </c>
      <c r="J67" s="5"/>
    </row>
    <row r="68" spans="1:10" ht="27">
      <c r="A68" s="106"/>
      <c r="B68" s="11" t="s">
        <v>127</v>
      </c>
      <c r="C68" s="6" t="s">
        <v>107</v>
      </c>
      <c r="D68" s="42" t="s">
        <v>22</v>
      </c>
      <c r="E68" s="11" t="s">
        <v>128</v>
      </c>
      <c r="F68" s="27">
        <v>1720</v>
      </c>
      <c r="G68" s="27">
        <v>5</v>
      </c>
      <c r="H68" s="27">
        <f t="shared" si="2"/>
        <v>8600</v>
      </c>
      <c r="I68" s="6" t="s">
        <v>11</v>
      </c>
      <c r="J68" s="5"/>
    </row>
    <row r="69" spans="1:10" s="1" customFormat="1">
      <c r="A69" s="12"/>
      <c r="B69" s="17"/>
      <c r="C69" s="12"/>
      <c r="D69" s="46"/>
      <c r="E69" s="17"/>
      <c r="F69" s="28"/>
      <c r="G69" s="28" t="s">
        <v>6</v>
      </c>
      <c r="H69" s="28">
        <f>SUM(H64:H68)</f>
        <v>21120</v>
      </c>
      <c r="I69" s="12"/>
      <c r="J69" s="16"/>
    </row>
    <row r="70" spans="1:10" ht="54">
      <c r="A70" s="105">
        <v>17</v>
      </c>
      <c r="B70" s="29" t="s">
        <v>129</v>
      </c>
      <c r="C70" s="6" t="s">
        <v>16</v>
      </c>
      <c r="D70" s="11" t="s">
        <v>102</v>
      </c>
      <c r="E70" s="11" t="s">
        <v>130</v>
      </c>
      <c r="F70" s="27">
        <v>518</v>
      </c>
      <c r="G70" s="27">
        <v>3</v>
      </c>
      <c r="H70" s="27">
        <f t="shared" si="2"/>
        <v>1554</v>
      </c>
      <c r="I70" s="6" t="s">
        <v>11</v>
      </c>
      <c r="J70" s="5"/>
    </row>
    <row r="71" spans="1:10" ht="54">
      <c r="A71" s="107"/>
      <c r="B71" s="47" t="s">
        <v>129</v>
      </c>
      <c r="C71" s="6" t="s">
        <v>107</v>
      </c>
      <c r="D71" s="47" t="s">
        <v>102</v>
      </c>
      <c r="E71" s="11" t="s">
        <v>131</v>
      </c>
      <c r="F71" s="27">
        <v>85</v>
      </c>
      <c r="G71" s="27">
        <v>100</v>
      </c>
      <c r="H71" s="27">
        <f t="shared" si="2"/>
        <v>8500</v>
      </c>
      <c r="I71" s="6" t="s">
        <v>11</v>
      </c>
      <c r="J71" s="5"/>
    </row>
    <row r="72" spans="1:10" ht="27">
      <c r="A72" s="107"/>
      <c r="B72" s="11" t="s">
        <v>132</v>
      </c>
      <c r="C72" s="6" t="s">
        <v>107</v>
      </c>
      <c r="D72" s="11" t="s">
        <v>102</v>
      </c>
      <c r="E72" s="11" t="s">
        <v>133</v>
      </c>
      <c r="F72" s="27">
        <v>360</v>
      </c>
      <c r="G72" s="27">
        <v>10</v>
      </c>
      <c r="H72" s="27">
        <f t="shared" si="2"/>
        <v>3600</v>
      </c>
      <c r="I72" s="6" t="s">
        <v>11</v>
      </c>
      <c r="J72" s="5"/>
    </row>
    <row r="73" spans="1:10" ht="40.5">
      <c r="A73" s="106"/>
      <c r="B73" s="11" t="s">
        <v>134</v>
      </c>
      <c r="C73" s="6" t="s">
        <v>107</v>
      </c>
      <c r="D73" s="11" t="s">
        <v>102</v>
      </c>
      <c r="E73" s="11" t="s">
        <v>135</v>
      </c>
      <c r="F73" s="27">
        <v>1799</v>
      </c>
      <c r="G73" s="27">
        <v>3</v>
      </c>
      <c r="H73" s="27">
        <f t="shared" si="2"/>
        <v>5397</v>
      </c>
      <c r="I73" s="6" t="s">
        <v>11</v>
      </c>
      <c r="J73" s="5"/>
    </row>
    <row r="74" spans="1:10" s="1" customFormat="1">
      <c r="A74" s="12"/>
      <c r="B74" s="17"/>
      <c r="C74" s="12"/>
      <c r="D74" s="17"/>
      <c r="E74" s="17"/>
      <c r="F74" s="28"/>
      <c r="G74" s="28" t="s">
        <v>6</v>
      </c>
      <c r="H74" s="28">
        <f>SUM(H70:H73)</f>
        <v>19051</v>
      </c>
      <c r="I74" s="12"/>
      <c r="J74" s="16"/>
    </row>
    <row r="75" spans="1:10" ht="27">
      <c r="A75" s="105">
        <v>18</v>
      </c>
      <c r="B75" s="11" t="s">
        <v>136</v>
      </c>
      <c r="C75" s="6" t="s">
        <v>72</v>
      </c>
      <c r="D75" s="11" t="s">
        <v>102</v>
      </c>
      <c r="E75" s="11" t="s">
        <v>137</v>
      </c>
      <c r="F75" s="27">
        <v>5275</v>
      </c>
      <c r="G75" s="27">
        <v>1</v>
      </c>
      <c r="H75" s="27">
        <f t="shared" si="2"/>
        <v>5275</v>
      </c>
      <c r="I75" s="6" t="s">
        <v>11</v>
      </c>
      <c r="J75" s="5"/>
    </row>
    <row r="76" spans="1:10" ht="40.5">
      <c r="A76" s="107"/>
      <c r="B76" s="36" t="s">
        <v>138</v>
      </c>
      <c r="C76" s="6" t="s">
        <v>16</v>
      </c>
      <c r="D76" s="11" t="s">
        <v>102</v>
      </c>
      <c r="E76" s="48" t="s">
        <v>139</v>
      </c>
      <c r="F76" s="27">
        <v>2380</v>
      </c>
      <c r="G76" s="27">
        <v>2</v>
      </c>
      <c r="H76" s="27">
        <f t="shared" si="2"/>
        <v>4760</v>
      </c>
      <c r="I76" s="6" t="s">
        <v>11</v>
      </c>
      <c r="J76" s="5"/>
    </row>
    <row r="77" spans="1:10" ht="54">
      <c r="A77" s="107"/>
      <c r="B77" s="42" t="s">
        <v>140</v>
      </c>
      <c r="C77" s="6" t="s">
        <v>81</v>
      </c>
      <c r="D77" s="42" t="s">
        <v>102</v>
      </c>
      <c r="E77" s="49" t="s">
        <v>141</v>
      </c>
      <c r="F77" s="27">
        <v>750</v>
      </c>
      <c r="G77" s="27">
        <v>2</v>
      </c>
      <c r="H77" s="27">
        <f t="shared" si="2"/>
        <v>1500</v>
      </c>
      <c r="I77" s="6" t="s">
        <v>11</v>
      </c>
      <c r="J77" s="5"/>
    </row>
    <row r="78" spans="1:10">
      <c r="A78" s="107"/>
      <c r="B78" s="47" t="s">
        <v>142</v>
      </c>
      <c r="C78" s="6" t="s">
        <v>81</v>
      </c>
      <c r="D78" s="47" t="s">
        <v>143</v>
      </c>
      <c r="E78" s="11" t="s">
        <v>144</v>
      </c>
      <c r="F78" s="27">
        <v>1315.8</v>
      </c>
      <c r="G78" s="27">
        <v>1</v>
      </c>
      <c r="H78" s="27">
        <f t="shared" si="2"/>
        <v>1315.8</v>
      </c>
      <c r="I78" s="6" t="s">
        <v>11</v>
      </c>
      <c r="J78" s="5"/>
    </row>
    <row r="79" spans="1:10">
      <c r="A79" s="106"/>
      <c r="B79" s="11" t="s">
        <v>145</v>
      </c>
      <c r="C79" s="6" t="s">
        <v>107</v>
      </c>
      <c r="D79" s="11" t="s">
        <v>102</v>
      </c>
      <c r="E79" s="11" t="s">
        <v>146</v>
      </c>
      <c r="F79" s="27">
        <v>1180</v>
      </c>
      <c r="G79" s="27">
        <v>3</v>
      </c>
      <c r="H79" s="27">
        <f t="shared" si="2"/>
        <v>3540</v>
      </c>
      <c r="I79" s="6" t="s">
        <v>11</v>
      </c>
      <c r="J79" s="5"/>
    </row>
    <row r="80" spans="1:10">
      <c r="A80" s="50"/>
      <c r="B80" s="5"/>
      <c r="C80" s="51"/>
      <c r="D80" s="5"/>
      <c r="E80" s="5"/>
      <c r="F80" s="52"/>
      <c r="G80" s="52" t="s">
        <v>6</v>
      </c>
      <c r="H80" s="52">
        <f>SUM(H75:H79)</f>
        <v>16390.8</v>
      </c>
      <c r="I80" s="51"/>
      <c r="J80" s="52"/>
    </row>
    <row r="81" spans="1:10" ht="27">
      <c r="A81" s="53" t="s">
        <v>147</v>
      </c>
      <c r="B81" s="54" t="s">
        <v>0</v>
      </c>
      <c r="C81" s="54" t="s">
        <v>1</v>
      </c>
      <c r="D81" s="54" t="s">
        <v>2</v>
      </c>
      <c r="E81" s="54"/>
      <c r="F81" s="54" t="s">
        <v>148</v>
      </c>
      <c r="G81" s="10"/>
      <c r="H81" s="55" t="s">
        <v>149</v>
      </c>
      <c r="I81" s="54" t="s">
        <v>7</v>
      </c>
      <c r="J81" s="52"/>
    </row>
    <row r="82" spans="1:10">
      <c r="A82" s="109">
        <v>19</v>
      </c>
      <c r="B82" s="56" t="s">
        <v>150</v>
      </c>
      <c r="C82" s="56" t="s">
        <v>151</v>
      </c>
      <c r="D82" s="56" t="s">
        <v>152</v>
      </c>
      <c r="E82" s="56"/>
      <c r="F82" s="53">
        <v>385</v>
      </c>
      <c r="G82" s="10"/>
      <c r="H82" s="57">
        <v>385</v>
      </c>
      <c r="I82" s="54" t="s">
        <v>153</v>
      </c>
      <c r="J82" s="5"/>
    </row>
    <row r="83" spans="1:10">
      <c r="A83" s="110"/>
      <c r="B83" s="58" t="s">
        <v>154</v>
      </c>
      <c r="C83" s="30" t="s">
        <v>44</v>
      </c>
      <c r="D83" s="30" t="s">
        <v>155</v>
      </c>
      <c r="E83" s="30"/>
      <c r="F83" s="30">
        <v>90</v>
      </c>
      <c r="G83" s="10"/>
      <c r="H83" s="57">
        <v>90</v>
      </c>
      <c r="I83" s="54" t="s">
        <v>153</v>
      </c>
      <c r="J83" s="5"/>
    </row>
    <row r="84" spans="1:10">
      <c r="A84" s="110"/>
      <c r="B84" s="56" t="s">
        <v>156</v>
      </c>
      <c r="C84" s="53" t="s">
        <v>151</v>
      </c>
      <c r="D84" s="56" t="s">
        <v>152</v>
      </c>
      <c r="E84" s="56"/>
      <c r="F84" s="53">
        <v>280</v>
      </c>
      <c r="G84" s="10"/>
      <c r="H84" s="57">
        <v>280</v>
      </c>
      <c r="I84" s="54" t="s">
        <v>153</v>
      </c>
      <c r="J84" s="5"/>
    </row>
    <row r="85" spans="1:10">
      <c r="A85" s="110"/>
      <c r="B85" s="53" t="s">
        <v>157</v>
      </c>
      <c r="C85" s="53" t="s">
        <v>44</v>
      </c>
      <c r="D85" s="56" t="s">
        <v>158</v>
      </c>
      <c r="E85" s="56"/>
      <c r="F85" s="53">
        <v>240</v>
      </c>
      <c r="G85" s="10"/>
      <c r="H85" s="57">
        <v>240</v>
      </c>
      <c r="I85" s="54" t="s">
        <v>153</v>
      </c>
      <c r="J85" s="5"/>
    </row>
    <row r="86" spans="1:10">
      <c r="A86" s="110"/>
      <c r="B86" s="53" t="s">
        <v>159</v>
      </c>
      <c r="C86" s="53" t="s">
        <v>44</v>
      </c>
      <c r="D86" s="56" t="s">
        <v>160</v>
      </c>
      <c r="E86" s="56"/>
      <c r="F86" s="53">
        <v>113</v>
      </c>
      <c r="G86" s="10"/>
      <c r="H86" s="57">
        <v>113</v>
      </c>
      <c r="I86" s="54" t="s">
        <v>153</v>
      </c>
      <c r="J86" s="5"/>
    </row>
    <row r="87" spans="1:10">
      <c r="A87" s="110"/>
      <c r="B87" s="56" t="s">
        <v>161</v>
      </c>
      <c r="C87" s="53" t="s">
        <v>151</v>
      </c>
      <c r="D87" s="56" t="s">
        <v>152</v>
      </c>
      <c r="E87" s="56"/>
      <c r="F87" s="53">
        <v>221</v>
      </c>
      <c r="G87" s="10"/>
      <c r="H87" s="57">
        <v>221</v>
      </c>
      <c r="I87" s="54" t="s">
        <v>153</v>
      </c>
      <c r="J87" s="5"/>
    </row>
    <row r="88" spans="1:10">
      <c r="A88" s="110"/>
      <c r="B88" s="56" t="s">
        <v>162</v>
      </c>
      <c r="C88" s="53" t="s">
        <v>151</v>
      </c>
      <c r="D88" s="56" t="s">
        <v>152</v>
      </c>
      <c r="E88" s="53"/>
      <c r="F88" s="53">
        <v>390</v>
      </c>
      <c r="G88" s="10"/>
      <c r="H88" s="57">
        <v>390</v>
      </c>
      <c r="I88" s="54" t="s">
        <v>153</v>
      </c>
      <c r="J88" s="5"/>
    </row>
    <row r="89" spans="1:10">
      <c r="A89" s="110"/>
      <c r="B89" s="56" t="s">
        <v>163</v>
      </c>
      <c r="C89" s="56" t="s">
        <v>44</v>
      </c>
      <c r="D89" s="56" t="s">
        <v>164</v>
      </c>
      <c r="E89" s="56"/>
      <c r="F89" s="53">
        <v>212</v>
      </c>
      <c r="G89" s="10"/>
      <c r="H89" s="57">
        <v>212</v>
      </c>
      <c r="I89" s="54" t="s">
        <v>153</v>
      </c>
      <c r="J89" s="5"/>
    </row>
    <row r="90" spans="1:10">
      <c r="A90" s="110"/>
      <c r="B90" s="53" t="s">
        <v>165</v>
      </c>
      <c r="C90" s="53" t="s">
        <v>151</v>
      </c>
      <c r="D90" s="56" t="s">
        <v>152</v>
      </c>
      <c r="E90" s="56"/>
      <c r="F90" s="53">
        <v>465</v>
      </c>
      <c r="G90" s="10"/>
      <c r="H90" s="57">
        <v>465</v>
      </c>
      <c r="I90" s="54" t="s">
        <v>153</v>
      </c>
      <c r="J90" s="5"/>
    </row>
    <row r="91" spans="1:10">
      <c r="A91" s="110"/>
      <c r="B91" s="56" t="s">
        <v>166</v>
      </c>
      <c r="C91" s="56" t="s">
        <v>151</v>
      </c>
      <c r="D91" s="56" t="s">
        <v>152</v>
      </c>
      <c r="E91" s="56"/>
      <c r="F91" s="53">
        <v>356</v>
      </c>
      <c r="G91" s="10"/>
      <c r="H91" s="59">
        <v>356</v>
      </c>
      <c r="I91" s="54" t="s">
        <v>153</v>
      </c>
      <c r="J91" s="5"/>
    </row>
    <row r="92" spans="1:10" ht="27">
      <c r="A92" s="111"/>
      <c r="B92" s="56" t="s">
        <v>167</v>
      </c>
      <c r="C92" s="56" t="s">
        <v>151</v>
      </c>
      <c r="D92" s="56" t="s">
        <v>152</v>
      </c>
      <c r="E92" s="56"/>
      <c r="F92" s="53">
        <v>450</v>
      </c>
      <c r="G92" s="10"/>
      <c r="H92" s="60">
        <v>450</v>
      </c>
      <c r="I92" s="54" t="s">
        <v>153</v>
      </c>
      <c r="J92" s="5"/>
    </row>
    <row r="93" spans="1:10" s="1" customFormat="1">
      <c r="A93" s="61"/>
      <c r="B93" s="62"/>
      <c r="C93" s="62"/>
      <c r="D93" s="62"/>
      <c r="E93" s="62"/>
      <c r="F93" s="61"/>
      <c r="G93" s="16" t="s">
        <v>6</v>
      </c>
      <c r="H93" s="63">
        <f>SUM(H82:H92)</f>
        <v>3202</v>
      </c>
      <c r="I93" s="64"/>
      <c r="J93" s="16"/>
    </row>
    <row r="94" spans="1:10">
      <c r="A94" s="109">
        <v>20</v>
      </c>
      <c r="B94" s="114" t="s">
        <v>168</v>
      </c>
      <c r="C94" s="30" t="s">
        <v>169</v>
      </c>
      <c r="D94" s="56" t="s">
        <v>170</v>
      </c>
      <c r="E94" s="56"/>
      <c r="F94" s="66">
        <v>0.88</v>
      </c>
      <c r="G94" s="10"/>
      <c r="H94" s="30">
        <v>1556</v>
      </c>
      <c r="I94" s="54" t="s">
        <v>153</v>
      </c>
      <c r="J94" s="5"/>
    </row>
    <row r="95" spans="1:10">
      <c r="A95" s="110"/>
      <c r="B95" s="115"/>
      <c r="C95" s="67" t="s">
        <v>169</v>
      </c>
      <c r="D95" s="56" t="s">
        <v>171</v>
      </c>
      <c r="E95" s="68"/>
      <c r="F95" s="66">
        <v>1</v>
      </c>
      <c r="G95" s="10"/>
      <c r="H95" s="69">
        <v>2000</v>
      </c>
      <c r="I95" s="54" t="s">
        <v>153</v>
      </c>
      <c r="J95" s="5"/>
    </row>
    <row r="96" spans="1:10">
      <c r="A96" s="110"/>
      <c r="B96" s="115"/>
      <c r="C96" s="67" t="s">
        <v>169</v>
      </c>
      <c r="D96" s="56" t="s">
        <v>172</v>
      </c>
      <c r="E96" s="56"/>
      <c r="F96" s="66">
        <v>1.78</v>
      </c>
      <c r="G96" s="10"/>
      <c r="H96" s="69">
        <v>2000</v>
      </c>
      <c r="I96" s="54" t="s">
        <v>153</v>
      </c>
      <c r="J96" s="5"/>
    </row>
    <row r="97" spans="1:10">
      <c r="A97" s="110"/>
      <c r="B97" s="115"/>
      <c r="C97" s="67" t="s">
        <v>169</v>
      </c>
      <c r="D97" s="56" t="s">
        <v>173</v>
      </c>
      <c r="E97" s="56"/>
      <c r="F97" s="66">
        <v>1.9</v>
      </c>
      <c r="G97" s="10"/>
      <c r="H97" s="69">
        <v>2000</v>
      </c>
      <c r="I97" s="54" t="s">
        <v>153</v>
      </c>
      <c r="J97" s="5"/>
    </row>
    <row r="98" spans="1:10">
      <c r="A98" s="110"/>
      <c r="B98" s="115"/>
      <c r="C98" s="67" t="s">
        <v>169</v>
      </c>
      <c r="D98" s="30" t="s">
        <v>174</v>
      </c>
      <c r="E98" s="56"/>
      <c r="F98" s="66">
        <v>120</v>
      </c>
      <c r="G98" s="10"/>
      <c r="H98" s="33">
        <v>500</v>
      </c>
      <c r="I98" s="54" t="s">
        <v>153</v>
      </c>
      <c r="J98" s="5"/>
    </row>
    <row r="99" spans="1:10">
      <c r="A99" s="110"/>
      <c r="B99" s="115"/>
      <c r="C99" s="30" t="s">
        <v>169</v>
      </c>
      <c r="D99" s="56" t="s">
        <v>175</v>
      </c>
      <c r="E99" s="56"/>
      <c r="F99" s="66">
        <v>3.02</v>
      </c>
      <c r="G99" s="10"/>
      <c r="H99" s="69">
        <v>2000</v>
      </c>
      <c r="I99" s="54" t="s">
        <v>153</v>
      </c>
      <c r="J99" s="5"/>
    </row>
    <row r="100" spans="1:10">
      <c r="A100" s="110"/>
      <c r="B100" s="115"/>
      <c r="C100" s="30" t="s">
        <v>169</v>
      </c>
      <c r="D100" s="56" t="s">
        <v>176</v>
      </c>
      <c r="E100" s="56"/>
      <c r="F100" s="66">
        <v>3.3</v>
      </c>
      <c r="G100" s="10"/>
      <c r="H100" s="69">
        <v>2000</v>
      </c>
      <c r="I100" s="54" t="s">
        <v>153</v>
      </c>
      <c r="J100" s="5"/>
    </row>
    <row r="101" spans="1:10">
      <c r="A101" s="110"/>
      <c r="B101" s="115"/>
      <c r="C101" s="30" t="s">
        <v>169</v>
      </c>
      <c r="D101" s="30" t="s">
        <v>177</v>
      </c>
      <c r="E101" s="30"/>
      <c r="F101" s="70">
        <v>150</v>
      </c>
      <c r="G101" s="10"/>
      <c r="H101" s="71">
        <v>500</v>
      </c>
      <c r="I101" s="71" t="s">
        <v>153</v>
      </c>
      <c r="J101" s="5"/>
    </row>
    <row r="102" spans="1:10">
      <c r="A102" s="110"/>
      <c r="B102" s="116"/>
      <c r="C102" s="30" t="s">
        <v>169</v>
      </c>
      <c r="D102" s="56" t="s">
        <v>178</v>
      </c>
      <c r="E102" s="72"/>
      <c r="F102" s="66">
        <v>3.6</v>
      </c>
      <c r="G102" s="10"/>
      <c r="H102" s="69">
        <v>2000</v>
      </c>
      <c r="I102" s="54" t="s">
        <v>153</v>
      </c>
      <c r="J102" s="5"/>
    </row>
    <row r="103" spans="1:10">
      <c r="A103" s="110"/>
      <c r="B103" s="114" t="s">
        <v>179</v>
      </c>
      <c r="C103" s="112" t="s">
        <v>169</v>
      </c>
      <c r="D103" s="56" t="s">
        <v>180</v>
      </c>
      <c r="E103" s="30"/>
      <c r="F103" s="73">
        <v>1.9</v>
      </c>
      <c r="G103" s="10"/>
      <c r="H103" s="71">
        <v>570</v>
      </c>
      <c r="I103" s="54" t="s">
        <v>153</v>
      </c>
      <c r="J103" s="5"/>
    </row>
    <row r="104" spans="1:10">
      <c r="A104" s="110"/>
      <c r="B104" s="115"/>
      <c r="C104" s="112"/>
      <c r="D104" s="56" t="s">
        <v>181</v>
      </c>
      <c r="E104" s="72"/>
      <c r="F104" s="73">
        <v>1.3</v>
      </c>
      <c r="G104" s="10"/>
      <c r="H104" s="71">
        <v>500</v>
      </c>
      <c r="I104" s="54" t="s">
        <v>153</v>
      </c>
      <c r="J104" s="5"/>
    </row>
    <row r="105" spans="1:10">
      <c r="A105" s="110"/>
      <c r="B105" s="115"/>
      <c r="C105" s="112"/>
      <c r="D105" s="56" t="s">
        <v>182</v>
      </c>
      <c r="E105" s="72"/>
      <c r="F105" s="73">
        <v>1.5</v>
      </c>
      <c r="G105" s="10"/>
      <c r="H105" s="71">
        <v>500</v>
      </c>
      <c r="I105" s="54" t="s">
        <v>153</v>
      </c>
      <c r="J105" s="5"/>
    </row>
    <row r="106" spans="1:10">
      <c r="A106" s="111"/>
      <c r="B106" s="116"/>
      <c r="C106" s="112"/>
      <c r="D106" s="65" t="s">
        <v>183</v>
      </c>
      <c r="E106" s="74"/>
      <c r="F106" s="75">
        <v>1.68</v>
      </c>
      <c r="G106" s="76"/>
      <c r="H106" s="77">
        <v>500</v>
      </c>
      <c r="I106" s="78" t="s">
        <v>153</v>
      </c>
      <c r="J106" s="5"/>
    </row>
    <row r="107" spans="1:10" s="1" customFormat="1">
      <c r="A107" s="61"/>
      <c r="B107" s="62"/>
      <c r="C107" s="33"/>
      <c r="D107" s="62"/>
      <c r="E107" s="79"/>
      <c r="F107" s="80"/>
      <c r="G107" s="16" t="s">
        <v>6</v>
      </c>
      <c r="H107" s="81">
        <f>SUM(H94:H106)</f>
        <v>16626</v>
      </c>
      <c r="I107" s="64"/>
      <c r="J107" s="16"/>
    </row>
    <row r="108" spans="1:10">
      <c r="A108" s="109">
        <v>21</v>
      </c>
      <c r="B108" s="117" t="s">
        <v>184</v>
      </c>
      <c r="C108" s="72" t="s">
        <v>87</v>
      </c>
      <c r="D108" s="72" t="s">
        <v>185</v>
      </c>
      <c r="E108" s="30"/>
      <c r="F108" s="70">
        <v>140</v>
      </c>
      <c r="G108" s="10"/>
      <c r="H108" s="82">
        <v>1000</v>
      </c>
      <c r="I108" s="82" t="s">
        <v>153</v>
      </c>
      <c r="J108" s="5"/>
    </row>
    <row r="109" spans="1:10">
      <c r="A109" s="110"/>
      <c r="B109" s="118"/>
      <c r="C109" s="72" t="s">
        <v>87</v>
      </c>
      <c r="D109" s="72" t="s">
        <v>186</v>
      </c>
      <c r="E109" s="72"/>
      <c r="F109" s="70">
        <v>160</v>
      </c>
      <c r="G109" s="10"/>
      <c r="H109" s="82">
        <v>1000</v>
      </c>
      <c r="I109" s="82" t="s">
        <v>153</v>
      </c>
      <c r="J109" s="5"/>
    </row>
    <row r="110" spans="1:10">
      <c r="A110" s="110"/>
      <c r="B110" s="118"/>
      <c r="C110" s="83" t="s">
        <v>87</v>
      </c>
      <c r="D110" s="83" t="s">
        <v>187</v>
      </c>
      <c r="E110" s="68"/>
      <c r="F110" s="84">
        <v>290</v>
      </c>
      <c r="G110" s="85"/>
      <c r="H110" s="71">
        <v>1000</v>
      </c>
      <c r="I110" s="71" t="s">
        <v>153</v>
      </c>
      <c r="J110" s="5"/>
    </row>
    <row r="111" spans="1:10">
      <c r="A111" s="110"/>
      <c r="B111" s="119"/>
      <c r="C111" s="72" t="s">
        <v>87</v>
      </c>
      <c r="D111" s="72" t="s">
        <v>188</v>
      </c>
      <c r="E111" s="56"/>
      <c r="F111" s="70">
        <v>320</v>
      </c>
      <c r="G111" s="10"/>
      <c r="H111" s="71">
        <v>1000</v>
      </c>
      <c r="I111" s="71" t="s">
        <v>153</v>
      </c>
      <c r="J111" s="5"/>
    </row>
    <row r="112" spans="1:10" ht="27">
      <c r="A112" s="110"/>
      <c r="B112" s="117" t="s">
        <v>189</v>
      </c>
      <c r="C112" s="72" t="s">
        <v>87</v>
      </c>
      <c r="D112" s="30" t="s">
        <v>190</v>
      </c>
      <c r="E112" s="56"/>
      <c r="F112" s="70">
        <v>790</v>
      </c>
      <c r="G112" s="10"/>
      <c r="H112" s="71">
        <v>790</v>
      </c>
      <c r="I112" s="71" t="s">
        <v>153</v>
      </c>
      <c r="J112" s="5"/>
    </row>
    <row r="113" spans="1:10">
      <c r="A113" s="110"/>
      <c r="B113" s="119"/>
      <c r="C113" s="72" t="s">
        <v>87</v>
      </c>
      <c r="D113" s="72" t="s">
        <v>191</v>
      </c>
      <c r="E113" s="56"/>
      <c r="F113" s="82">
        <v>1120</v>
      </c>
      <c r="G113" s="10"/>
      <c r="H113" s="71">
        <v>1000</v>
      </c>
      <c r="I113" s="71" t="s">
        <v>153</v>
      </c>
      <c r="J113" s="5"/>
    </row>
    <row r="114" spans="1:10">
      <c r="A114" s="110"/>
      <c r="B114" s="120" t="s">
        <v>192</v>
      </c>
      <c r="C114" s="65" t="s">
        <v>193</v>
      </c>
      <c r="D114" s="65" t="s">
        <v>194</v>
      </c>
      <c r="E114" s="65"/>
      <c r="F114" s="67">
        <v>3.5</v>
      </c>
      <c r="G114" s="76"/>
      <c r="H114" s="86">
        <v>350</v>
      </c>
      <c r="I114" s="78" t="s">
        <v>153</v>
      </c>
      <c r="J114" s="5"/>
    </row>
    <row r="115" spans="1:10">
      <c r="A115" s="111"/>
      <c r="B115" s="120"/>
      <c r="C115" s="56" t="s">
        <v>193</v>
      </c>
      <c r="D115" s="56" t="s">
        <v>195</v>
      </c>
      <c r="E115" s="56"/>
      <c r="F115" s="30">
        <v>4.7</v>
      </c>
      <c r="G115" s="10"/>
      <c r="H115" s="30">
        <v>470</v>
      </c>
      <c r="I115" s="54" t="s">
        <v>153</v>
      </c>
    </row>
    <row r="116" spans="1:10" s="1" customFormat="1">
      <c r="A116" s="61"/>
      <c r="B116" s="62"/>
      <c r="C116" s="62"/>
      <c r="D116" s="62"/>
      <c r="E116" s="62"/>
      <c r="F116" s="33"/>
      <c r="G116" s="16" t="s">
        <v>6</v>
      </c>
      <c r="H116" s="33">
        <f>SUM(H108:H115)</f>
        <v>6610</v>
      </c>
      <c r="I116" s="64"/>
      <c r="J116" s="16"/>
    </row>
    <row r="117" spans="1:10">
      <c r="A117" s="109">
        <v>22</v>
      </c>
      <c r="B117" s="87" t="s">
        <v>196</v>
      </c>
      <c r="C117" s="29" t="s">
        <v>193</v>
      </c>
      <c r="D117" s="56" t="s">
        <v>197</v>
      </c>
      <c r="E117" s="88"/>
      <c r="F117" s="30">
        <v>0.42</v>
      </c>
      <c r="G117" s="10"/>
      <c r="H117" s="30">
        <v>1800</v>
      </c>
      <c r="I117" s="54" t="s">
        <v>153</v>
      </c>
      <c r="J117" s="5"/>
    </row>
    <row r="118" spans="1:10">
      <c r="A118" s="110"/>
      <c r="B118" s="65" t="s">
        <v>198</v>
      </c>
      <c r="C118" s="89"/>
      <c r="D118" s="68" t="s">
        <v>197</v>
      </c>
      <c r="E118" s="68"/>
      <c r="F118" s="90">
        <v>0.48</v>
      </c>
      <c r="G118" s="85"/>
      <c r="H118" s="91">
        <v>405</v>
      </c>
      <c r="I118" s="92" t="s">
        <v>153</v>
      </c>
      <c r="J118" s="5"/>
    </row>
    <row r="119" spans="1:10" ht="54">
      <c r="A119" s="110"/>
      <c r="B119" s="54" t="s">
        <v>199</v>
      </c>
      <c r="C119" s="54" t="s">
        <v>37</v>
      </c>
      <c r="D119" s="54" t="s">
        <v>200</v>
      </c>
      <c r="E119" s="56"/>
      <c r="F119" s="54">
        <v>11.5</v>
      </c>
      <c r="G119" s="10"/>
      <c r="H119" s="55">
        <v>2000</v>
      </c>
      <c r="I119" s="54" t="s">
        <v>153</v>
      </c>
      <c r="J119" s="5"/>
    </row>
    <row r="120" spans="1:10">
      <c r="A120" s="110"/>
      <c r="B120" s="56" t="s">
        <v>201</v>
      </c>
      <c r="C120" s="56" t="s">
        <v>87</v>
      </c>
      <c r="D120" s="56" t="s">
        <v>22</v>
      </c>
      <c r="E120" s="56"/>
      <c r="F120" s="30">
        <v>28.5</v>
      </c>
      <c r="G120" s="10"/>
      <c r="H120" s="69">
        <v>855</v>
      </c>
      <c r="I120" s="54" t="s">
        <v>153</v>
      </c>
      <c r="J120" s="5"/>
    </row>
    <row r="121" spans="1:10">
      <c r="A121" s="110"/>
      <c r="B121" s="72" t="s">
        <v>202</v>
      </c>
      <c r="C121" s="72" t="s">
        <v>203</v>
      </c>
      <c r="D121" s="72" t="s">
        <v>22</v>
      </c>
      <c r="E121" s="54"/>
      <c r="F121" s="73">
        <v>29</v>
      </c>
      <c r="G121" s="10"/>
      <c r="H121" s="71">
        <v>290</v>
      </c>
      <c r="I121" s="71" t="s">
        <v>153</v>
      </c>
      <c r="J121" s="5"/>
    </row>
    <row r="122" spans="1:10" ht="27">
      <c r="A122" s="110"/>
      <c r="B122" s="93" t="s">
        <v>204</v>
      </c>
      <c r="C122" s="67" t="s">
        <v>193</v>
      </c>
      <c r="D122" s="67" t="s">
        <v>22</v>
      </c>
      <c r="E122" s="65"/>
      <c r="F122" s="67" t="s">
        <v>205</v>
      </c>
      <c r="G122" s="76"/>
      <c r="H122" s="77">
        <v>980</v>
      </c>
      <c r="I122" s="77" t="s">
        <v>153</v>
      </c>
      <c r="J122" s="5"/>
    </row>
    <row r="123" spans="1:10" ht="27">
      <c r="A123" s="111"/>
      <c r="B123" s="72" t="s">
        <v>206</v>
      </c>
      <c r="C123" s="72" t="s">
        <v>16</v>
      </c>
      <c r="D123" s="72" t="s">
        <v>22</v>
      </c>
      <c r="E123" s="72"/>
      <c r="F123" s="73">
        <v>165</v>
      </c>
      <c r="G123" s="10"/>
      <c r="H123" s="82">
        <v>330</v>
      </c>
      <c r="I123" s="82" t="s">
        <v>153</v>
      </c>
      <c r="J123" s="5"/>
    </row>
    <row r="124" spans="1:10" s="1" customFormat="1">
      <c r="A124" s="61"/>
      <c r="B124" s="79"/>
      <c r="C124" s="79"/>
      <c r="D124" s="79"/>
      <c r="E124" s="79"/>
      <c r="F124" s="80"/>
      <c r="G124" s="16" t="s">
        <v>6</v>
      </c>
      <c r="H124" s="81">
        <f>SUM(H117:H123)</f>
        <v>6660</v>
      </c>
      <c r="I124" s="81"/>
      <c r="J124" s="16"/>
    </row>
    <row r="125" spans="1:10">
      <c r="A125" s="109">
        <v>23</v>
      </c>
      <c r="B125" s="87" t="s">
        <v>196</v>
      </c>
      <c r="C125" s="29"/>
      <c r="D125" s="56" t="s">
        <v>207</v>
      </c>
      <c r="E125" s="30"/>
      <c r="F125" s="30">
        <v>0.67</v>
      </c>
      <c r="G125" s="10"/>
      <c r="H125" s="30">
        <v>4320</v>
      </c>
      <c r="I125" s="54" t="s">
        <v>153</v>
      </c>
      <c r="J125" s="5"/>
    </row>
    <row r="126" spans="1:10" ht="27">
      <c r="A126" s="110"/>
      <c r="B126" s="29" t="s">
        <v>208</v>
      </c>
      <c r="C126" s="30" t="s">
        <v>203</v>
      </c>
      <c r="D126" s="30" t="s">
        <v>22</v>
      </c>
      <c r="E126" s="72"/>
      <c r="F126" s="30" t="s">
        <v>209</v>
      </c>
      <c r="G126" s="10"/>
      <c r="H126" s="71">
        <v>100</v>
      </c>
      <c r="I126" s="71" t="s">
        <v>153</v>
      </c>
      <c r="J126" s="5"/>
    </row>
    <row r="127" spans="1:10" ht="27">
      <c r="A127" s="110"/>
      <c r="B127" s="72" t="s">
        <v>210</v>
      </c>
      <c r="C127" s="72" t="s">
        <v>193</v>
      </c>
      <c r="D127" s="72" t="s">
        <v>22</v>
      </c>
      <c r="E127" s="72"/>
      <c r="F127" s="73">
        <v>1</v>
      </c>
      <c r="G127" s="10"/>
      <c r="H127" s="71">
        <v>330</v>
      </c>
      <c r="I127" s="71" t="s">
        <v>153</v>
      </c>
      <c r="J127" s="5"/>
    </row>
    <row r="128" spans="1:10">
      <c r="A128" s="110"/>
      <c r="B128" s="117" t="s">
        <v>211</v>
      </c>
      <c r="C128" s="72" t="s">
        <v>193</v>
      </c>
      <c r="D128" s="72" t="s">
        <v>22</v>
      </c>
      <c r="E128" s="30"/>
      <c r="F128" s="73">
        <v>0.3</v>
      </c>
      <c r="G128" s="10"/>
      <c r="H128" s="71">
        <v>330</v>
      </c>
      <c r="I128" s="71" t="s">
        <v>153</v>
      </c>
      <c r="J128" s="5"/>
    </row>
    <row r="129" spans="1:10">
      <c r="A129" s="110"/>
      <c r="B129" s="119"/>
      <c r="C129" s="72" t="s">
        <v>193</v>
      </c>
      <c r="D129" s="72" t="s">
        <v>22</v>
      </c>
      <c r="E129" s="72"/>
      <c r="F129" s="73">
        <v>0.52</v>
      </c>
      <c r="G129" s="10"/>
      <c r="H129" s="71">
        <v>330</v>
      </c>
      <c r="I129" s="71" t="s">
        <v>153</v>
      </c>
      <c r="J129" s="5"/>
    </row>
    <row r="130" spans="1:10" ht="27">
      <c r="A130" s="110"/>
      <c r="B130" s="72" t="s">
        <v>212</v>
      </c>
      <c r="C130" s="72" t="s">
        <v>87</v>
      </c>
      <c r="D130" s="72" t="s">
        <v>22</v>
      </c>
      <c r="E130" s="72"/>
      <c r="F130" s="73">
        <v>115</v>
      </c>
      <c r="G130" s="10"/>
      <c r="H130" s="71">
        <v>330</v>
      </c>
      <c r="I130" s="71" t="s">
        <v>153</v>
      </c>
      <c r="J130" s="5"/>
    </row>
    <row r="131" spans="1:10" ht="27">
      <c r="A131" s="110"/>
      <c r="B131" s="74" t="s">
        <v>213</v>
      </c>
      <c r="C131" s="74" t="s">
        <v>56</v>
      </c>
      <c r="D131" s="74" t="s">
        <v>22</v>
      </c>
      <c r="E131" s="74"/>
      <c r="F131" s="75">
        <v>225</v>
      </c>
      <c r="G131" s="76"/>
      <c r="H131" s="77">
        <v>330</v>
      </c>
      <c r="I131" s="77" t="s">
        <v>153</v>
      </c>
      <c r="J131" s="5"/>
    </row>
    <row r="132" spans="1:10" ht="27">
      <c r="A132" s="111"/>
      <c r="B132" s="94" t="s">
        <v>214</v>
      </c>
      <c r="C132" s="94" t="s">
        <v>37</v>
      </c>
      <c r="D132" s="94" t="s">
        <v>22</v>
      </c>
      <c r="E132" s="72"/>
      <c r="F132" s="82">
        <v>78</v>
      </c>
      <c r="G132" s="10"/>
      <c r="H132" s="82">
        <v>330</v>
      </c>
      <c r="I132" s="82" t="s">
        <v>153</v>
      </c>
      <c r="J132" s="5"/>
    </row>
    <row r="133" spans="1:10" s="1" customFormat="1">
      <c r="A133" s="61"/>
      <c r="B133" s="95"/>
      <c r="C133" s="95"/>
      <c r="D133" s="95"/>
      <c r="E133" s="79"/>
      <c r="F133" s="81"/>
      <c r="G133" s="16" t="s">
        <v>6</v>
      </c>
      <c r="H133" s="81">
        <f>SUM(H125:H132)</f>
        <v>6400</v>
      </c>
      <c r="I133" s="81"/>
      <c r="J133" s="16"/>
    </row>
    <row r="134" spans="1:10" ht="27">
      <c r="A134" s="109">
        <v>24</v>
      </c>
      <c r="B134" s="96" t="s">
        <v>215</v>
      </c>
      <c r="C134" s="53" t="s">
        <v>216</v>
      </c>
      <c r="D134" s="53" t="s">
        <v>217</v>
      </c>
      <c r="E134" s="72"/>
      <c r="F134" s="53">
        <v>29</v>
      </c>
      <c r="G134" s="10"/>
      <c r="H134" s="53">
        <v>29</v>
      </c>
      <c r="I134" s="54" t="s">
        <v>153</v>
      </c>
      <c r="J134" s="5"/>
    </row>
    <row r="135" spans="1:10" ht="27">
      <c r="A135" s="110"/>
      <c r="B135" s="97" t="s">
        <v>218</v>
      </c>
      <c r="C135" s="30" t="s">
        <v>193</v>
      </c>
      <c r="D135" s="30" t="s">
        <v>219</v>
      </c>
      <c r="E135" s="94"/>
      <c r="F135" s="30" t="s">
        <v>220</v>
      </c>
      <c r="G135" s="10"/>
      <c r="H135" s="69">
        <v>110</v>
      </c>
      <c r="I135" s="82" t="s">
        <v>153</v>
      </c>
      <c r="J135" s="5"/>
    </row>
    <row r="136" spans="1:10" ht="27">
      <c r="A136" s="111"/>
      <c r="B136" s="97" t="s">
        <v>221</v>
      </c>
      <c r="C136" s="30" t="s">
        <v>193</v>
      </c>
      <c r="D136" s="30" t="s">
        <v>222</v>
      </c>
      <c r="E136" s="30"/>
      <c r="F136" s="30" t="s">
        <v>223</v>
      </c>
      <c r="G136" s="10"/>
      <c r="H136" s="69">
        <v>130</v>
      </c>
      <c r="I136" s="82" t="s">
        <v>153</v>
      </c>
      <c r="J136" s="5"/>
    </row>
    <row r="137" spans="1:10">
      <c r="A137" s="53"/>
      <c r="B137" s="97"/>
      <c r="C137" s="30"/>
      <c r="D137" s="98"/>
      <c r="E137" s="30"/>
      <c r="F137" s="30"/>
      <c r="G137" s="10" t="s">
        <v>6</v>
      </c>
      <c r="H137" s="69">
        <f>SUM(H134:H136)</f>
        <v>269</v>
      </c>
      <c r="I137" s="82"/>
      <c r="J137" s="5"/>
    </row>
    <row r="138" spans="1:10">
      <c r="A138" s="5"/>
      <c r="B138" s="5"/>
      <c r="C138" s="51"/>
      <c r="D138" s="5"/>
      <c r="E138" s="5"/>
      <c r="F138" s="5"/>
      <c r="G138" s="5"/>
      <c r="H138" s="5"/>
      <c r="I138" s="51"/>
      <c r="J138" s="5"/>
    </row>
    <row r="139" spans="1:10">
      <c r="A139" s="5"/>
      <c r="B139" s="5"/>
      <c r="C139" s="51"/>
      <c r="D139" s="5"/>
      <c r="E139" s="5"/>
      <c r="F139" s="5"/>
      <c r="G139" s="5"/>
      <c r="H139" s="5"/>
      <c r="I139" s="51"/>
      <c r="J139" s="5"/>
    </row>
    <row r="140" spans="1:10">
      <c r="A140" s="51"/>
      <c r="B140" s="5"/>
      <c r="C140" s="51"/>
      <c r="D140" s="5"/>
      <c r="E140" s="5"/>
      <c r="F140" s="52"/>
      <c r="G140" s="52"/>
      <c r="H140" s="52"/>
      <c r="I140" s="51"/>
    </row>
    <row r="141" spans="1:10">
      <c r="A141" s="51"/>
      <c r="B141" s="5"/>
      <c r="C141" s="51"/>
      <c r="D141" s="5"/>
      <c r="E141" s="5"/>
      <c r="F141" s="52"/>
      <c r="G141" s="52"/>
      <c r="H141" s="52"/>
      <c r="I141" s="51"/>
    </row>
    <row r="142" spans="1:10">
      <c r="A142" s="51"/>
      <c r="B142" s="5"/>
      <c r="C142" s="51"/>
      <c r="D142" s="5"/>
      <c r="E142" s="5"/>
      <c r="F142" s="52"/>
      <c r="G142" s="52"/>
      <c r="H142" s="52"/>
      <c r="I142" s="51"/>
    </row>
    <row r="143" spans="1:10">
      <c r="A143" s="51"/>
      <c r="B143" s="5"/>
      <c r="C143" s="51"/>
      <c r="D143" s="5"/>
      <c r="E143" s="5"/>
      <c r="F143" s="52"/>
      <c r="G143" s="52"/>
      <c r="H143" s="52"/>
      <c r="I143" s="51"/>
    </row>
  </sheetData>
  <mergeCells count="29">
    <mergeCell ref="C103:C106"/>
    <mergeCell ref="A117:A123"/>
    <mergeCell ref="A125:A132"/>
    <mergeCell ref="A134:A136"/>
    <mergeCell ref="B3:B5"/>
    <mergeCell ref="B6:B8"/>
    <mergeCell ref="B34:B35"/>
    <mergeCell ref="B94:B102"/>
    <mergeCell ref="B103:B106"/>
    <mergeCell ref="B108:B111"/>
    <mergeCell ref="B112:B113"/>
    <mergeCell ref="B114:B115"/>
    <mergeCell ref="B128:B129"/>
    <mergeCell ref="A70:A73"/>
    <mergeCell ref="A75:A79"/>
    <mergeCell ref="A82:A92"/>
    <mergeCell ref="A94:A106"/>
    <mergeCell ref="A108:A115"/>
    <mergeCell ref="A44:A45"/>
    <mergeCell ref="A47:A51"/>
    <mergeCell ref="A53:A56"/>
    <mergeCell ref="A58:A62"/>
    <mergeCell ref="A64:A68"/>
    <mergeCell ref="A1:I1"/>
    <mergeCell ref="A3:A16"/>
    <mergeCell ref="A34:A35"/>
    <mergeCell ref="A37:A41"/>
    <mergeCell ref="C3:C5"/>
    <mergeCell ref="C6:C8"/>
  </mergeCells>
  <phoneticPr fontId="1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2026-10-10T06:53:46Z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151B57B1EDF449E08336EDA60E917E4C_12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