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4" i="1" l="1"/>
  <c r="J123" i="1"/>
  <c r="J120" i="1"/>
  <c r="J118" i="1"/>
  <c r="J114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<sst xmlns="http://schemas.openxmlformats.org/spreadsheetml/2006/main" count="521" uniqueCount="296">
  <si>
    <t>序号</t>
  </si>
  <si>
    <t>耗材名称</t>
  </si>
  <si>
    <t>单位</t>
  </si>
  <si>
    <t>规格</t>
  </si>
  <si>
    <t>参数</t>
  </si>
  <si>
    <t>单价</t>
  </si>
  <si>
    <t>数量</t>
  </si>
  <si>
    <t>年预算</t>
  </si>
  <si>
    <t>是否提供样品</t>
  </si>
  <si>
    <t>加长型气管切开插管</t>
  </si>
  <si>
    <t>支</t>
  </si>
  <si>
    <t>全规格</t>
  </si>
  <si>
    <t>配有套囊及可调节固定翼，带球囊上吸引</t>
  </si>
  <si>
    <t>是</t>
  </si>
  <si>
    <t>气管插管</t>
  </si>
  <si>
    <t>配有球囊及固定翼，带球囊上吸引，7.5#，8#等多规格</t>
  </si>
  <si>
    <t>气管切开套管</t>
  </si>
  <si>
    <t>套</t>
  </si>
  <si>
    <t>气管切开患者使用，配球囊上吸引导管</t>
  </si>
  <si>
    <t>导管固定装置（气切）</t>
  </si>
  <si>
    <t>绑带式或粘贴式</t>
  </si>
  <si>
    <t>由体表固定座和导管固定座组成，体表固定座由尼龙毛刺等材料缝制成。导管固定座同上。固定气管切开套管用。</t>
  </si>
  <si>
    <t>导管固定装置（引流管）</t>
  </si>
  <si>
    <t>片</t>
  </si>
  <si>
    <t>6.5×10.5cm等多规格</t>
  </si>
  <si>
    <t>由涂胶基材(聚氨酯薄膜复合无纺布上涂覆医用压敏胶)、聚乙烯泡沫、导管固定扣和离型材料组成;固定各种引流管</t>
  </si>
  <si>
    <t>一次性使用鼻胃肠管</t>
  </si>
  <si>
    <t>根</t>
  </si>
  <si>
    <t>单腔（F14）等多规格</t>
  </si>
  <si>
    <t>材质聚氨酯,X线下可显影，前端子弹头设计，用于临床胃肠内营养，胃肠减压。</t>
  </si>
  <si>
    <t>血压计袖带</t>
  </si>
  <si>
    <t>加长型</t>
  </si>
  <si>
    <t>成人加长型，由布套、气管、气囊、接头组成，臂带</t>
  </si>
  <si>
    <t>普通型</t>
  </si>
  <si>
    <t>成人普通型，由布套、气管、气囊、接头组成，臂带</t>
  </si>
  <si>
    <t>一次性血压计袖带(血压袖套)</t>
  </si>
  <si>
    <t>个</t>
  </si>
  <si>
    <t>成人型27.5-36.5cm</t>
  </si>
  <si>
    <t>袖带、进气管、适配接头组成，心电监护使用，成人型，一次性臂带，适配我院所有监护仪。</t>
  </si>
  <si>
    <t>一次性手术室用品（无菌中单）</t>
  </si>
  <si>
    <t>块</t>
  </si>
  <si>
    <t>120*180</t>
  </si>
  <si>
    <t>无菌，独立包装</t>
  </si>
  <si>
    <t>一次性无菌洞巾</t>
  </si>
  <si>
    <t>100*100</t>
  </si>
  <si>
    <t>100*100cm，洞口直径10*10cm，无菌，独立包装</t>
  </si>
  <si>
    <t>洞巾</t>
  </si>
  <si>
    <t>包</t>
  </si>
  <si>
    <t>60*70cm</t>
  </si>
  <si>
    <t>60*70cm，无纺布材质，独立包装，无菌</t>
  </si>
  <si>
    <t>移动滑垫</t>
  </si>
  <si>
    <t>85*200cm</t>
  </si>
  <si>
    <t>由无纺布经缝制或热合而成，另外配置一个医用护理垫和一次性医用中单。无菌。</t>
  </si>
  <si>
    <t>鼻咽通气道</t>
  </si>
  <si>
    <t>接头型6.5等全规格</t>
  </si>
  <si>
    <t>支撑鼻喉部的通气道，二类</t>
  </si>
  <si>
    <t>一次性使用引流袋</t>
  </si>
  <si>
    <t>1000ml</t>
  </si>
  <si>
    <t>防逆流性</t>
  </si>
  <si>
    <t>医用外科纱布辅料（纱布垫）</t>
  </si>
  <si>
    <t>300*350*6层</t>
  </si>
  <si>
    <t>300*350*6层，带显影线，带纱布垫带子，2块装，无菌</t>
  </si>
  <si>
    <t>纱布块</t>
  </si>
  <si>
    <t>4-5块/包</t>
  </si>
  <si>
    <t>10*10cm*</t>
  </si>
  <si>
    <t>10*10，无菌，气切用</t>
  </si>
  <si>
    <t>医用护理包</t>
  </si>
  <si>
    <t>H型</t>
  </si>
  <si>
    <t>面部刷酸用</t>
  </si>
  <si>
    <t>一次性使用无菌手术包（无菌护理垫）</t>
  </si>
  <si>
    <t>80*150cm</t>
  </si>
  <si>
    <t>两片装，无菌，由透水层、芯片，隔水层等组成</t>
  </si>
  <si>
    <t>一次性使用口咽通气道</t>
  </si>
  <si>
    <t>成人 全规格</t>
  </si>
  <si>
    <t>支撑咽喉部的通气道，二类</t>
  </si>
  <si>
    <t>荧光素钠眼科检测试纸</t>
  </si>
  <si>
    <t>瓶</t>
  </si>
  <si>
    <t>50片/瓶</t>
  </si>
  <si>
    <t>由浸有橙红色荧光素钠的滤纸及手持柄组成</t>
  </si>
  <si>
    <t>泪液分泌检测棉线</t>
  </si>
  <si>
    <t>盒</t>
  </si>
  <si>
    <t>每两条棉线（R测右眼，L测左眼）为一个独立单包装，即2条/袋，10袋/盒</t>
  </si>
  <si>
    <t>由酚红溶液经棉线浸润制成，用塑料薄膜和医用涂胶透析纸固定，透析纸上标识有刻度，分左右眼使用，长50.0mm ，前端撕开后露出棉线长12.0mm</t>
  </si>
  <si>
    <t>非吸收性外科缝线</t>
  </si>
  <si>
    <t>尼龙线、10-0、45cm、6.4mm铲形针3/8弧双针、眼科线</t>
  </si>
  <si>
    <t>带针可吸收性外科缝合线</t>
  </si>
  <si>
    <t>6-0 圆针4*8 1/2弧</t>
  </si>
  <si>
    <t>无菌可吸收性带针缝线，6-0等多规格。</t>
  </si>
  <si>
    <t>一次性使用眼科包</t>
  </si>
  <si>
    <t>眼科手术包</t>
  </si>
  <si>
    <t>治疗巾*5包布*5洞巾*1棉球*4棉签*10纱布块*5塑料制品*1，眼科手术用</t>
  </si>
  <si>
    <t>一次性使用无菌冲洗针</t>
  </si>
  <si>
    <t>0.45*10 06 50RW</t>
  </si>
  <si>
    <t>一次性使用无菌冲洗针，弯头平口，眼科用</t>
  </si>
  <si>
    <t>一次性使用无菌敷贴</t>
  </si>
  <si>
    <t>6cmx12cm眼贴</t>
  </si>
  <si>
    <t>自粘伤口敷贴，基材为无纺布，吸水垫为人造纤维，吸水垫6cmx6.5cm.</t>
  </si>
  <si>
    <t>血液透析浓缩液</t>
  </si>
  <si>
    <t>桶</t>
  </si>
  <si>
    <t>A液5L</t>
  </si>
  <si>
    <t>A液全规格（普通和低钙等多规格）</t>
  </si>
  <si>
    <t>B液6L</t>
  </si>
  <si>
    <t>B粉是由碳酸氢钠组成</t>
  </si>
  <si>
    <t>一次性使用血液灌流器</t>
  </si>
  <si>
    <t>由柱体、吸附剂和注射用水三部分组成</t>
  </si>
  <si>
    <t>大胖熔喷滤芯</t>
  </si>
  <si>
    <t>20寸*5μm</t>
  </si>
  <si>
    <t>透析水处理系统初滤</t>
  </si>
  <si>
    <t>20寸*10μm</t>
  </si>
  <si>
    <t>血液净化中心静脉导管及附件</t>
  </si>
  <si>
    <t>14.5F等多规格</t>
  </si>
  <si>
    <t>包括导管，有阀导入器，扩张器，双头扩张器，预支撑导丝，端帽，芯丝，穿刺针，隧道针，医用透明贴膜，刀片等，无菌。</t>
  </si>
  <si>
    <t>一次性使用活检针（半自动）肿瘤介入</t>
  </si>
  <si>
    <t>多规格</t>
  </si>
  <si>
    <t>由内芯针、针管、固定手柄、视窗、推拉手柄、保险开关和保护套管组成，半自动。</t>
  </si>
  <si>
    <t>明胶海绵颗粒栓塞剂</t>
  </si>
  <si>
    <t>350um等多规格</t>
  </si>
  <si>
    <t>血管栓塞剂</t>
  </si>
  <si>
    <t>一次性活检针及附件</t>
  </si>
  <si>
    <t>以活检针为基本配置，医用超声耦合剂、保护套、橡胶圈、扎带、中单、孔巾、纱布、敷贴、消毒刷、镊子、手术刀、棉球、同轴针、穿刺架等为附件组成。活检针由内针杆、外针管、针管护套和机械动力等装置组成。半自动</t>
  </si>
  <si>
    <t>血管造影导管</t>
  </si>
  <si>
    <t>导管管身、导管头端和导管座组成，肿瘤介入用</t>
  </si>
  <si>
    <t>肠内营养泵管（一次性使用胃肠营养输注管路）</t>
  </si>
  <si>
    <t>针式接口</t>
  </si>
  <si>
    <t>盘式</t>
  </si>
  <si>
    <t>由喂食袋、针式接口、止液夹、导管、滴管、滴斗、硅胶管、两通、磁性启动环、流量调节器、冲洗三通、螺旋接头、塔座、塔座护帽、单向阀、三通等组成</t>
  </si>
  <si>
    <t>胃管</t>
  </si>
  <si>
    <t>14F等多规格</t>
  </si>
  <si>
    <t>由接头、导管和引导导丝组成，接头采用医用聚氨酯或聚氯乙烯制成，导管采用医用聚氨酯制成，导丝采用医用不锈钢制成，导丝固定座采用ABS树脂制成。可在X线下显影。无菌。</t>
  </si>
  <si>
    <t>一次性使用采血针</t>
  </si>
  <si>
    <t>7#等全规格</t>
  </si>
  <si>
    <t>一次性使用负压采血管采血针头，无菌，7#，独立包装</t>
  </si>
  <si>
    <t>一次性使用负压采血管</t>
  </si>
  <si>
    <t>促凝管5ml</t>
  </si>
  <si>
    <t>EDTAK2 2ml</t>
  </si>
  <si>
    <t>EDTAK2 5ml</t>
  </si>
  <si>
    <t>枸橼酸钠(1:9)2ml</t>
  </si>
  <si>
    <t>1.6ml</t>
  </si>
  <si>
    <t>枸橼酸钠(1:4)(玻璃）</t>
  </si>
  <si>
    <t>5ml</t>
  </si>
  <si>
    <t>肝素钠(玻璃）</t>
  </si>
  <si>
    <t>体温计</t>
  </si>
  <si>
    <t>电子</t>
  </si>
  <si>
    <t>测量温度32-42℃，测量精度±0.1℃，分辨力0.1℃，纽扣电池，探头可浸泡或擦拭消毒。</t>
  </si>
  <si>
    <t>胃肠充盈超声造影剂</t>
  </si>
  <si>
    <t>50g</t>
  </si>
  <si>
    <t>莲藕、薏苡仁、陈皮、大米、玉米、黄豆等可使用原料</t>
  </si>
  <si>
    <t>持续动态葡萄糖监测（医院版）</t>
  </si>
  <si>
    <t>医院版</t>
  </si>
  <si>
    <t>24小时葡萄糖监测数值≥288个，监测时长可达14天，葡萄糖检测范围2.2-27.8mmol/L,由扫描检测仪套装、传感器（探头）和软件组成。</t>
  </si>
  <si>
    <t>新型冠状病毒(2019-nCoV)抗原检测试剂盒(胶体金法)</t>
  </si>
  <si>
    <t>20人份/袋等多规格</t>
  </si>
  <si>
    <t>由测试卡、样本提取液、试管架和密封袋组成</t>
  </si>
  <si>
    <t>中心静脉导管护理包</t>
  </si>
  <si>
    <t>中心静脉置管护理套件</t>
  </si>
  <si>
    <t>医用纱布片，酒精棉棒，碘棒（可选配），医用消毒葡萄糖洗必泰棉棒，医用消毒棉片（2），医用手套，透明敷料，皮肤伤口胶带，医用透气胶带，胶贴治疗巾等满足临床中心静脉导管换药需求</t>
  </si>
  <si>
    <t>一次性负压引流护创材料</t>
  </si>
  <si>
    <t>主要由聚乙烯醇泡沫材料和多孔硬质引流导管组成，负压封闭引流用，无菌。</t>
  </si>
  <si>
    <t>一次性使用丁腈检查手套</t>
  </si>
  <si>
    <t>只</t>
  </si>
  <si>
    <t>无粉，刷洗用</t>
  </si>
  <si>
    <t>一次性使用灭菌橡胶外科手套</t>
  </si>
  <si>
    <t>双</t>
  </si>
  <si>
    <t>规格：6.5、7、7.5、8、有粉、无粉</t>
  </si>
  <si>
    <t>6.5， 7，7.5，8等全规格( 有粉、无粉 麻面 弯曲手指)</t>
  </si>
  <si>
    <t>一次性使用中性电极板</t>
  </si>
  <si>
    <t xml:space="preserve"> 成人</t>
  </si>
  <si>
    <t>与高频电刀连接，双极</t>
  </si>
  <si>
    <t>一次性使用呼吸过滤器</t>
  </si>
  <si>
    <t>外科、过滤材料、加湿材料、气体采样口组成，呼吸功能监测使用。</t>
  </si>
  <si>
    <t>外科纱布敷料</t>
  </si>
  <si>
    <t>10*10-16px</t>
  </si>
  <si>
    <t>10*10*16无菌纱布块，可显影</t>
  </si>
  <si>
    <t>医用擦手纸(无菌)</t>
  </si>
  <si>
    <t>17.5cm*15cm-4p</t>
  </si>
  <si>
    <t>20张/包，环氧乙烷灭菌，一次性使用</t>
  </si>
  <si>
    <t>腹带</t>
  </si>
  <si>
    <t>成人型多规格</t>
  </si>
  <si>
    <t>成人型</t>
  </si>
  <si>
    <t>换药碗</t>
  </si>
  <si>
    <t>单碗</t>
  </si>
  <si>
    <t>塑料碗，50个/包</t>
  </si>
  <si>
    <t>备皮刀</t>
  </si>
  <si>
    <t>把</t>
  </si>
  <si>
    <t>双刃</t>
  </si>
  <si>
    <t>由刀架、刀片和保护盖组成，夹持刀片下夹板的前缘有梳齿。刀架和保护盖采用聚乙烯树脂制成，刀片采用不锈钢材料制成</t>
  </si>
  <si>
    <t>酒精棉片</t>
  </si>
  <si>
    <t>3cmx6cm</t>
  </si>
  <si>
    <t>3cmx6cm酒精棉片</t>
  </si>
  <si>
    <t>手消毒液</t>
  </si>
  <si>
    <t>500ml</t>
  </si>
  <si>
    <t>500ml，乙醇含量不低于75%，用于外科手消毒和卫生手消毒</t>
  </si>
  <si>
    <t>安尔碘</t>
  </si>
  <si>
    <t>以有效碘和葡萄糖酸氯己定为主要有效成分的消毒液，有效碘含量＞4.5g/L,葡萄糖酸氯己定含量为＞0.9g/L，不含酒精</t>
  </si>
  <si>
    <t>聚维酮碘5%</t>
  </si>
  <si>
    <t>60ml</t>
  </si>
  <si>
    <t>以聚维酮碘为主要有效成分，有效碘含量为4.5-5.5g/L(0.45%-0.55%W/V)，眼科冲洗</t>
  </si>
  <si>
    <t>过氧乙酸（A液B液）</t>
  </si>
  <si>
    <t>组</t>
  </si>
  <si>
    <t>A液250ml/瓶，B液250ml/瓶</t>
  </si>
  <si>
    <t>透析消毒用250ml（小包装）</t>
  </si>
  <si>
    <t>A液300ml/瓶+B液4700ml/瓶</t>
  </si>
  <si>
    <t>一元过氧乙酸，可达灭菌水平，内镜室用</t>
  </si>
  <si>
    <t>含氯消毒剂浓度试纸</t>
  </si>
  <si>
    <t>≥20袋/盒</t>
  </si>
  <si>
    <t>检测有效氯浓度</t>
  </si>
  <si>
    <t>葡萄糖酸氯己定</t>
  </si>
  <si>
    <t>葡清2%葡萄糖酸氯己定醇皮肤消毒液</t>
  </si>
  <si>
    <t>针灸针</t>
  </si>
  <si>
    <t>多规格型号</t>
  </si>
  <si>
    <t>φ0.30mm*40mm，0.3mm*75mm，0.40*40mm等多规格，紫铜柄环柄针，必须符合GB2024-2016，须灭菌。</t>
  </si>
  <si>
    <t>小针刀（塑料柄）</t>
  </si>
  <si>
    <t>0.8*80mm等多规格</t>
  </si>
  <si>
    <t>刀体采用GB/T4240《不锈钢丝》中的06Cr19Ni9或其他奥氏体不锈钢丝经拔直、磨尖后，采用钢管、铝管、 无氧铜丝、塑料做成针柄装配灭菌制造而成，塑料柄型</t>
  </si>
  <si>
    <t xml:space="preserve">内热针 </t>
  </si>
  <si>
    <t>0.7*60等多规格</t>
  </si>
  <si>
    <t>适配我院济宁佳科品牌筋膜内热针治疗仪，可加热针具。</t>
  </si>
  <si>
    <t>揿针</t>
  </si>
  <si>
    <t>0.22*1.3等多规格</t>
  </si>
  <si>
    <t>针体和针柄组成，埋于皮下，持续刺激穴位</t>
  </si>
  <si>
    <t>一次性无菌穴位针（岐黄针）</t>
  </si>
  <si>
    <t>0.5*50等多规格</t>
  </si>
  <si>
    <t>由针体、针柄和护套组成，针尖程特殊的半斜面构造，类似小针刀，无菌</t>
  </si>
  <si>
    <t>一次性使用无菌眼针</t>
  </si>
  <si>
    <t>0.25*8mm等多规格</t>
  </si>
  <si>
    <t>由针体和针环组成</t>
  </si>
  <si>
    <t>呼吸过滤器</t>
  </si>
  <si>
    <t>由外壳和滤芯组成，用于过滤气体中的细菌和病毒的辅助装置,以控制吸入式麻醉、患者通气交叉污染</t>
  </si>
  <si>
    <t>一次性使用换药包</t>
  </si>
  <si>
    <t>换药包</t>
  </si>
  <si>
    <t>配置医用纱布片、塑料盘和选用配置一次性薄膜手套、治疗巾、手术刀片、一次性使用橡胶检查手套、医用棉球、碘伏棉球、医用纱布绷带、镊子等满足临床换药需求。</t>
  </si>
  <si>
    <t>一次性鞋套</t>
  </si>
  <si>
    <t>II型17*38</t>
  </si>
  <si>
    <t>薄型塑料鞋套</t>
  </si>
  <si>
    <t>脱脂棉球</t>
  </si>
  <si>
    <t>0.5*10 粒</t>
  </si>
  <si>
    <t>脱脂棉球，无菌</t>
  </si>
  <si>
    <t>带线缝合针</t>
  </si>
  <si>
    <t>鼻镜</t>
  </si>
  <si>
    <t>直型</t>
  </si>
  <si>
    <t>富血小板血浆制备器</t>
  </si>
  <si>
    <t>一体式</t>
  </si>
  <si>
    <t xml:space="preserve">国产III类医疗器械，细胞分离胶技术制备PRP，全程一次离心，采血装置单管采血量≤20毫升，采血装置内不含有血液抗凝剂。
</t>
  </si>
  <si>
    <t>一次性使用无菌注射器</t>
  </si>
  <si>
    <t xml:space="preserve"> 规格：2ML、5ML</t>
  </si>
  <si>
    <t>10ml</t>
  </si>
  <si>
    <t>螺旋接口，0.8*38mm</t>
  </si>
  <si>
    <t>吸氧面罩</t>
  </si>
  <si>
    <t>普通成人型，全规格</t>
  </si>
  <si>
    <t>由面罩，铝片，下接头，输氧管，松紧带等组成，材料聚氯乙烯</t>
  </si>
  <si>
    <t>一次性使用雾化吸入器</t>
  </si>
  <si>
    <t>大号等全规格</t>
  </si>
  <si>
    <t>气切面罩、大号、持续加药、10ml</t>
  </si>
  <si>
    <t>一次性使用雾化器</t>
  </si>
  <si>
    <t>雾化杯盖可旋转调节，雾化杯容量≥8mL，材质不含塑化剂，无菌</t>
  </si>
  <si>
    <t>高压氧舱面罩</t>
  </si>
  <si>
    <t>成人全规格</t>
  </si>
  <si>
    <t>由充气面罩和连接管组成，高分子材料，成人普通型+成人气切型</t>
  </si>
  <si>
    <t>泡沫敷料</t>
  </si>
  <si>
    <t>粘性，(20cm×16.9cm)</t>
  </si>
  <si>
    <t>骶尾型敷料。由亲水纤维(羧甲基纤维素钠)伤口接触垫/层，聚酰胺结合层，聚氨脂泡沫垫，粘性涂层聚氨酯膜背衬，薄层丙烯酸结合粘性层，粘性硅酮等组成</t>
  </si>
  <si>
    <t>薄型粘性泡沫敷料</t>
  </si>
  <si>
    <t xml:space="preserve"> 12.5*12.5cm</t>
  </si>
  <si>
    <t xml:space="preserve">聚氨酯或软聚硅酮材质，12.5*12.5cm 环氧乙烷灭菌  </t>
  </si>
  <si>
    <t>脂质水胶体硫酸银敷料</t>
  </si>
  <si>
    <t>10cm x12cm</t>
  </si>
  <si>
    <t>水凝胶敷料</t>
  </si>
  <si>
    <t>管</t>
  </si>
  <si>
    <t>15g</t>
  </si>
  <si>
    <t>羧甲基纤维素钠、丙二醇、氯化钙、纯化水组成</t>
  </si>
  <si>
    <t>加热呼吸管路</t>
  </si>
  <si>
    <t>AIRT-B3等多规格</t>
  </si>
  <si>
    <t>自带水罐与加热导丝，适配我院迈斯高流量湿化治疗仪</t>
  </si>
  <si>
    <t>鼻塞导管</t>
  </si>
  <si>
    <r>
      <rPr>
        <sz val="11"/>
        <color theme="1"/>
        <rFont val="宋体"/>
        <family val="3"/>
        <charset val="134"/>
        <scheme val="minor"/>
      </rPr>
      <t>N</t>
    </r>
    <r>
      <rPr>
        <sz val="11"/>
        <color theme="1"/>
        <rFont val="宋体"/>
        <family val="3"/>
        <charset val="134"/>
        <scheme val="minor"/>
      </rPr>
      <t>AC-1M2,NAC-2等多规格</t>
    </r>
  </si>
  <si>
    <t>适用普通病人与气管切开病人，适配我院迈斯高流量湿化治疗仪</t>
  </si>
  <si>
    <t>一次性玻切头套件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</si>
  <si>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420BB</t>
    </r>
  </si>
  <si>
    <t>适配我院博士伦超声乳化仪</t>
  </si>
  <si>
    <t>一次性使用超乳套包</t>
  </si>
  <si>
    <t>BL5111</t>
  </si>
  <si>
    <t>适配我院博士伦超声乳化仪（高配）</t>
  </si>
  <si>
    <t>超乳套袖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</si>
  <si>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.8mm</t>
    </r>
  </si>
  <si>
    <t>针头保护套</t>
  </si>
  <si>
    <t>乳房旋切穿刺针</t>
  </si>
  <si>
    <t>巴德安珂</t>
  </si>
  <si>
    <t xml:space="preserve">ECP017GV  </t>
  </si>
  <si>
    <t>ECP017GV，适用于美国巴德安珂E4230乳房活检与旋切系统</t>
  </si>
  <si>
    <t>一次性输注管路和针头</t>
  </si>
  <si>
    <t>MMT-396A</t>
  </si>
  <si>
    <t>适配我院美敦力胰岛素泵</t>
  </si>
  <si>
    <t>储药器</t>
  </si>
  <si>
    <t>MMT-332A</t>
  </si>
  <si>
    <t>合计</t>
  </si>
  <si>
    <t>2026年医用耗材（一批次）采购项目分包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</si>
</sst>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0.5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rgb="FF606266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28"/>
  <sheetViews>
    <sheetView tabSelected="1" workbookViewId="0">
      <selection activeCell="I4" sqref="I4"/>
    </sheetView>
  </sheetViews>
  <sheetFormatPr defaultColWidth="9" defaultRowHeight="13.5" x14ac:dyDescent="0.15"/>
  <cols>
    <col min="1" max="2" width="9" style="2"/>
    <col min="3" max="3" width="6.5" style="2" customWidth="1"/>
    <col min="4" max="4" width="19.375" style="2" customWidth="1"/>
    <col min="5" max="6" width="9" style="2"/>
    <col min="7" max="7" width="43.5" style="2" customWidth="1"/>
    <col min="8" max="9" width="9" style="2"/>
    <col min="10" max="10" width="16.75" style="2" customWidth="1"/>
    <col min="11" max="16384" width="9" style="2"/>
  </cols>
  <sheetData>
    <row r="1" spans="3:11" ht="25.5" x14ac:dyDescent="0.15">
      <c r="C1" s="40" t="s">
        <v>295</v>
      </c>
      <c r="D1" s="41"/>
      <c r="E1" s="41"/>
      <c r="F1" s="41"/>
      <c r="G1" s="41"/>
      <c r="H1" s="41"/>
      <c r="I1" s="41"/>
      <c r="J1" s="41"/>
      <c r="K1" s="42"/>
    </row>
    <row r="2" spans="3:11" ht="28.5" x14ac:dyDescent="0.15"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3:11" x14ac:dyDescent="0.15">
      <c r="C3" s="39">
        <v>1</v>
      </c>
      <c r="D3" s="3" t="s">
        <v>9</v>
      </c>
      <c r="E3" s="3" t="s">
        <v>10</v>
      </c>
      <c r="F3" s="3" t="s">
        <v>11</v>
      </c>
      <c r="G3" s="3" t="s">
        <v>12</v>
      </c>
      <c r="H3" s="3">
        <v>240</v>
      </c>
      <c r="I3" s="3">
        <v>3</v>
      </c>
      <c r="J3" s="3">
        <f t="shared" ref="J3:J78" si="0">H3*I3</f>
        <v>720</v>
      </c>
      <c r="K3" s="3" t="s">
        <v>13</v>
      </c>
    </row>
    <row r="4" spans="3:11" ht="27" x14ac:dyDescent="0.15">
      <c r="C4" s="39"/>
      <c r="D4" s="3" t="s">
        <v>14</v>
      </c>
      <c r="E4" s="3" t="s">
        <v>10</v>
      </c>
      <c r="F4" s="3" t="s">
        <v>11</v>
      </c>
      <c r="G4" s="3" t="s">
        <v>15</v>
      </c>
      <c r="H4" s="3">
        <v>66</v>
      </c>
      <c r="I4" s="3">
        <v>20</v>
      </c>
      <c r="J4" s="3">
        <f t="shared" si="0"/>
        <v>1320</v>
      </c>
      <c r="K4" s="3" t="s">
        <v>13</v>
      </c>
    </row>
    <row r="5" spans="3:11" x14ac:dyDescent="0.15">
      <c r="C5" s="39"/>
      <c r="D5" s="3" t="s">
        <v>16</v>
      </c>
      <c r="E5" s="3" t="s">
        <v>17</v>
      </c>
      <c r="F5" s="3" t="s">
        <v>11</v>
      </c>
      <c r="G5" s="3" t="s">
        <v>18</v>
      </c>
      <c r="H5" s="3">
        <v>155</v>
      </c>
      <c r="I5" s="3">
        <v>20</v>
      </c>
      <c r="J5" s="3">
        <f t="shared" si="0"/>
        <v>3100</v>
      </c>
      <c r="K5" s="3" t="s">
        <v>13</v>
      </c>
    </row>
    <row r="6" spans="3:11" x14ac:dyDescent="0.15">
      <c r="C6" s="39" t="s">
        <v>7</v>
      </c>
      <c r="D6" s="39"/>
      <c r="E6" s="39"/>
      <c r="F6" s="39"/>
      <c r="G6" s="39"/>
      <c r="H6" s="39"/>
      <c r="I6" s="39"/>
      <c r="J6" s="3">
        <f>SUM(J3:J5)</f>
        <v>5140</v>
      </c>
      <c r="K6" s="3"/>
    </row>
    <row r="7" spans="3:11" ht="40.5" x14ac:dyDescent="0.15">
      <c r="C7" s="39">
        <v>2</v>
      </c>
      <c r="D7" s="6" t="s">
        <v>19</v>
      </c>
      <c r="E7" s="6" t="s">
        <v>17</v>
      </c>
      <c r="F7" s="6" t="s">
        <v>20</v>
      </c>
      <c r="G7" s="3" t="s">
        <v>21</v>
      </c>
      <c r="H7" s="3">
        <v>10</v>
      </c>
      <c r="I7" s="3">
        <v>50</v>
      </c>
      <c r="J7" s="3">
        <f t="shared" si="0"/>
        <v>500</v>
      </c>
      <c r="K7" s="3" t="s">
        <v>13</v>
      </c>
    </row>
    <row r="8" spans="3:11" ht="49.5" x14ac:dyDescent="0.15">
      <c r="C8" s="39"/>
      <c r="D8" s="7" t="s">
        <v>22</v>
      </c>
      <c r="E8" s="3" t="s">
        <v>23</v>
      </c>
      <c r="F8" s="8" t="s">
        <v>24</v>
      </c>
      <c r="G8" s="3" t="s">
        <v>25</v>
      </c>
      <c r="H8" s="3">
        <v>8.1</v>
      </c>
      <c r="I8" s="3">
        <v>50</v>
      </c>
      <c r="J8" s="3">
        <f t="shared" si="0"/>
        <v>405</v>
      </c>
      <c r="K8" s="3" t="s">
        <v>13</v>
      </c>
    </row>
    <row r="9" spans="3:11" ht="38.25" x14ac:dyDescent="0.15">
      <c r="C9" s="39"/>
      <c r="D9" s="9" t="s">
        <v>26</v>
      </c>
      <c r="E9" s="10" t="s">
        <v>27</v>
      </c>
      <c r="F9" s="9" t="s">
        <v>28</v>
      </c>
      <c r="G9" s="3" t="s">
        <v>29</v>
      </c>
      <c r="H9" s="11">
        <v>268</v>
      </c>
      <c r="I9" s="3">
        <v>20</v>
      </c>
      <c r="J9" s="3">
        <f t="shared" si="0"/>
        <v>5360</v>
      </c>
      <c r="K9" s="3" t="s">
        <v>13</v>
      </c>
    </row>
    <row r="10" spans="3:11" x14ac:dyDescent="0.15">
      <c r="C10" s="39" t="s">
        <v>7</v>
      </c>
      <c r="D10" s="39"/>
      <c r="E10" s="39"/>
      <c r="F10" s="39"/>
      <c r="G10" s="39"/>
      <c r="H10" s="39"/>
      <c r="I10" s="39"/>
      <c r="J10" s="3">
        <f>SUM(J7:J9)</f>
        <v>6265</v>
      </c>
      <c r="K10" s="3"/>
    </row>
    <row r="11" spans="3:11" ht="27" x14ac:dyDescent="0.15">
      <c r="C11" s="39">
        <v>3</v>
      </c>
      <c r="D11" s="37" t="s">
        <v>30</v>
      </c>
      <c r="E11" s="3" t="s">
        <v>17</v>
      </c>
      <c r="F11" s="3" t="s">
        <v>31</v>
      </c>
      <c r="G11" s="3" t="s">
        <v>32</v>
      </c>
      <c r="H11" s="3">
        <v>92</v>
      </c>
      <c r="I11" s="3">
        <v>2</v>
      </c>
      <c r="J11" s="3">
        <f t="shared" si="0"/>
        <v>184</v>
      </c>
      <c r="K11" s="3" t="s">
        <v>13</v>
      </c>
    </row>
    <row r="12" spans="3:11" ht="27" x14ac:dyDescent="0.15">
      <c r="C12" s="39"/>
      <c r="D12" s="37"/>
      <c r="E12" s="3" t="s">
        <v>17</v>
      </c>
      <c r="F12" s="3" t="s">
        <v>33</v>
      </c>
      <c r="G12" s="3" t="s">
        <v>34</v>
      </c>
      <c r="H12" s="3">
        <v>80</v>
      </c>
      <c r="I12" s="3">
        <v>16</v>
      </c>
      <c r="J12" s="3">
        <f t="shared" si="0"/>
        <v>1280</v>
      </c>
      <c r="K12" s="3" t="s">
        <v>13</v>
      </c>
    </row>
    <row r="13" spans="3:11" ht="40.5" x14ac:dyDescent="0.15">
      <c r="C13" s="39"/>
      <c r="D13" s="6" t="s">
        <v>35</v>
      </c>
      <c r="E13" s="6" t="s">
        <v>36</v>
      </c>
      <c r="F13" s="6" t="s">
        <v>37</v>
      </c>
      <c r="G13" s="3" t="s">
        <v>38</v>
      </c>
      <c r="H13" s="3">
        <v>25</v>
      </c>
      <c r="I13" s="3">
        <v>50</v>
      </c>
      <c r="J13" s="3">
        <f t="shared" si="0"/>
        <v>1250</v>
      </c>
      <c r="K13" s="3" t="s">
        <v>13</v>
      </c>
    </row>
    <row r="14" spans="3:11" ht="27" x14ac:dyDescent="0.15">
      <c r="C14" s="39"/>
      <c r="D14" s="3" t="s">
        <v>39</v>
      </c>
      <c r="E14" s="3" t="s">
        <v>40</v>
      </c>
      <c r="F14" s="3" t="s">
        <v>41</v>
      </c>
      <c r="G14" s="3" t="s">
        <v>42</v>
      </c>
      <c r="H14" s="3">
        <v>4.0999999999999996</v>
      </c>
      <c r="I14" s="3">
        <v>500</v>
      </c>
      <c r="J14" s="3">
        <f t="shared" si="0"/>
        <v>2050</v>
      </c>
      <c r="K14" s="3" t="s">
        <v>13</v>
      </c>
    </row>
    <row r="15" spans="3:11" x14ac:dyDescent="0.15">
      <c r="C15" s="39"/>
      <c r="D15" s="3" t="s">
        <v>43</v>
      </c>
      <c r="E15" s="3" t="s">
        <v>40</v>
      </c>
      <c r="F15" s="3" t="s">
        <v>44</v>
      </c>
      <c r="G15" s="3" t="s">
        <v>45</v>
      </c>
      <c r="H15" s="3">
        <v>3.1</v>
      </c>
      <c r="I15" s="3">
        <v>500</v>
      </c>
      <c r="J15" s="3">
        <f t="shared" si="0"/>
        <v>1550</v>
      </c>
      <c r="K15" s="3" t="s">
        <v>13</v>
      </c>
    </row>
    <row r="16" spans="3:11" x14ac:dyDescent="0.15">
      <c r="C16" s="39"/>
      <c r="D16" s="3" t="s">
        <v>46</v>
      </c>
      <c r="E16" s="3" t="s">
        <v>47</v>
      </c>
      <c r="F16" s="3" t="s">
        <v>48</v>
      </c>
      <c r="G16" s="3" t="s">
        <v>49</v>
      </c>
      <c r="H16" s="3">
        <v>2.5</v>
      </c>
      <c r="I16" s="3">
        <v>1</v>
      </c>
      <c r="J16" s="3">
        <f t="shared" si="0"/>
        <v>2.5</v>
      </c>
      <c r="K16" s="3" t="s">
        <v>13</v>
      </c>
    </row>
    <row r="17" spans="3:11" ht="27" x14ac:dyDescent="0.15">
      <c r="C17" s="39"/>
      <c r="D17" s="3" t="s">
        <v>50</v>
      </c>
      <c r="E17" s="3" t="s">
        <v>40</v>
      </c>
      <c r="F17" s="13" t="s">
        <v>51</v>
      </c>
      <c r="G17" s="3" t="s">
        <v>52</v>
      </c>
      <c r="H17" s="3">
        <v>30</v>
      </c>
      <c r="I17" s="3">
        <v>50</v>
      </c>
      <c r="J17" s="3">
        <f t="shared" si="0"/>
        <v>1500</v>
      </c>
      <c r="K17" s="3" t="s">
        <v>13</v>
      </c>
    </row>
    <row r="18" spans="3:11" x14ac:dyDescent="0.15">
      <c r="C18" s="39" t="s">
        <v>7</v>
      </c>
      <c r="D18" s="39"/>
      <c r="E18" s="39"/>
      <c r="F18" s="39"/>
      <c r="G18" s="39"/>
      <c r="H18" s="39"/>
      <c r="I18" s="39"/>
      <c r="J18" s="3">
        <f>SUM(J11:J17)</f>
        <v>7816.5</v>
      </c>
      <c r="K18" s="3"/>
    </row>
    <row r="19" spans="3:11" ht="49.5" x14ac:dyDescent="0.15">
      <c r="C19" s="39">
        <v>4</v>
      </c>
      <c r="D19" s="8" t="s">
        <v>53</v>
      </c>
      <c r="E19" s="3" t="s">
        <v>27</v>
      </c>
      <c r="F19" s="7" t="s">
        <v>54</v>
      </c>
      <c r="G19" s="3" t="s">
        <v>55</v>
      </c>
      <c r="H19" s="3">
        <v>17</v>
      </c>
      <c r="I19" s="3">
        <v>50</v>
      </c>
      <c r="J19" s="3">
        <f t="shared" si="0"/>
        <v>850</v>
      </c>
      <c r="K19" s="3" t="s">
        <v>13</v>
      </c>
    </row>
    <row r="20" spans="3:11" ht="14.25" x14ac:dyDescent="0.15">
      <c r="C20" s="39"/>
      <c r="D20" s="14" t="s">
        <v>56</v>
      </c>
      <c r="E20" s="15" t="s">
        <v>17</v>
      </c>
      <c r="F20" s="14" t="s">
        <v>57</v>
      </c>
      <c r="G20" s="3" t="s">
        <v>58</v>
      </c>
      <c r="H20" s="14">
        <v>3.2</v>
      </c>
      <c r="I20" s="3">
        <v>100</v>
      </c>
      <c r="J20" s="3">
        <f t="shared" si="0"/>
        <v>320</v>
      </c>
      <c r="K20" s="3" t="s">
        <v>13</v>
      </c>
    </row>
    <row r="21" spans="3:11" ht="28.5" x14ac:dyDescent="0.15">
      <c r="C21" s="39"/>
      <c r="D21" s="3" t="s">
        <v>59</v>
      </c>
      <c r="E21" s="3" t="s">
        <v>40</v>
      </c>
      <c r="F21" s="13" t="s">
        <v>60</v>
      </c>
      <c r="G21" s="3" t="s">
        <v>61</v>
      </c>
      <c r="H21" s="3">
        <v>4.2</v>
      </c>
      <c r="I21" s="3">
        <v>200</v>
      </c>
      <c r="J21" s="3">
        <f t="shared" si="0"/>
        <v>840</v>
      </c>
      <c r="K21" s="3" t="s">
        <v>13</v>
      </c>
    </row>
    <row r="22" spans="3:11" ht="33" x14ac:dyDescent="0.15">
      <c r="C22" s="39"/>
      <c r="D22" s="7" t="s">
        <v>62</v>
      </c>
      <c r="E22" s="3" t="s">
        <v>63</v>
      </c>
      <c r="F22" s="7" t="s">
        <v>64</v>
      </c>
      <c r="G22" s="3" t="s">
        <v>65</v>
      </c>
      <c r="H22" s="3">
        <v>2.2999999999999998</v>
      </c>
      <c r="I22" s="3">
        <v>1000</v>
      </c>
      <c r="J22" s="3">
        <f t="shared" si="0"/>
        <v>2300</v>
      </c>
      <c r="K22" s="3" t="s">
        <v>13</v>
      </c>
    </row>
    <row r="23" spans="3:11" x14ac:dyDescent="0.15">
      <c r="C23" s="39"/>
      <c r="D23" s="3" t="s">
        <v>66</v>
      </c>
      <c r="E23" s="3" t="s">
        <v>17</v>
      </c>
      <c r="F23" s="3" t="s">
        <v>67</v>
      </c>
      <c r="G23" s="3" t="s">
        <v>68</v>
      </c>
      <c r="H23" s="3">
        <v>96</v>
      </c>
      <c r="I23" s="3">
        <v>1</v>
      </c>
      <c r="J23" s="3">
        <f t="shared" si="0"/>
        <v>96</v>
      </c>
      <c r="K23" s="3" t="s">
        <v>13</v>
      </c>
    </row>
    <row r="24" spans="3:11" ht="27" x14ac:dyDescent="0.15">
      <c r="C24" s="39"/>
      <c r="D24" s="3" t="s">
        <v>69</v>
      </c>
      <c r="E24" s="3" t="s">
        <v>47</v>
      </c>
      <c r="F24" s="3" t="s">
        <v>70</v>
      </c>
      <c r="G24" s="3" t="s">
        <v>71</v>
      </c>
      <c r="H24" s="3">
        <v>4.3</v>
      </c>
      <c r="I24" s="3">
        <v>100</v>
      </c>
      <c r="J24" s="3">
        <f t="shared" si="0"/>
        <v>430</v>
      </c>
      <c r="K24" s="3" t="s">
        <v>13</v>
      </c>
    </row>
    <row r="25" spans="3:11" ht="33" x14ac:dyDescent="0.15">
      <c r="C25" s="39"/>
      <c r="D25" s="8" t="s">
        <v>72</v>
      </c>
      <c r="E25" s="3" t="s">
        <v>36</v>
      </c>
      <c r="F25" s="7" t="s">
        <v>73</v>
      </c>
      <c r="G25" s="3" t="s">
        <v>74</v>
      </c>
      <c r="H25" s="3">
        <v>4.2</v>
      </c>
      <c r="I25" s="3">
        <v>1000</v>
      </c>
      <c r="J25" s="3">
        <f t="shared" si="0"/>
        <v>4200</v>
      </c>
      <c r="K25" s="3" t="s">
        <v>13</v>
      </c>
    </row>
    <row r="26" spans="3:11" x14ac:dyDescent="0.15">
      <c r="C26" s="39" t="s">
        <v>7</v>
      </c>
      <c r="D26" s="39"/>
      <c r="E26" s="39"/>
      <c r="F26" s="39"/>
      <c r="G26" s="39"/>
      <c r="H26" s="39"/>
      <c r="I26" s="39"/>
      <c r="J26" s="3">
        <f>SUM(J19:J25)</f>
        <v>9036</v>
      </c>
      <c r="K26" s="3"/>
    </row>
    <row r="27" spans="3:11" x14ac:dyDescent="0.15">
      <c r="C27" s="39">
        <v>5</v>
      </c>
      <c r="D27" s="3" t="s">
        <v>75</v>
      </c>
      <c r="E27" s="3" t="s">
        <v>76</v>
      </c>
      <c r="F27" s="3" t="s">
        <v>77</v>
      </c>
      <c r="G27" s="3" t="s">
        <v>78</v>
      </c>
      <c r="H27" s="3">
        <v>25</v>
      </c>
      <c r="I27" s="3">
        <v>50</v>
      </c>
      <c r="J27" s="3">
        <f t="shared" si="0"/>
        <v>1250</v>
      </c>
      <c r="K27" s="3" t="s">
        <v>13</v>
      </c>
    </row>
    <row r="28" spans="3:11" ht="132" x14ac:dyDescent="0.15">
      <c r="C28" s="39"/>
      <c r="D28" s="3" t="s">
        <v>79</v>
      </c>
      <c r="E28" s="3" t="s">
        <v>80</v>
      </c>
      <c r="F28" s="16" t="s">
        <v>81</v>
      </c>
      <c r="G28" s="3" t="s">
        <v>82</v>
      </c>
      <c r="H28" s="3">
        <v>60</v>
      </c>
      <c r="I28" s="3">
        <v>50</v>
      </c>
      <c r="J28" s="3">
        <f t="shared" si="0"/>
        <v>3000</v>
      </c>
      <c r="K28" s="3" t="s">
        <v>13</v>
      </c>
    </row>
    <row r="29" spans="3:11" x14ac:dyDescent="0.15">
      <c r="C29" s="39" t="s">
        <v>7</v>
      </c>
      <c r="D29" s="39"/>
      <c r="E29" s="39"/>
      <c r="F29" s="39"/>
      <c r="G29" s="39"/>
      <c r="H29" s="39"/>
      <c r="I29" s="39"/>
      <c r="J29" s="3">
        <f>SUM(J27:J28)</f>
        <v>4250</v>
      </c>
      <c r="K29" s="3"/>
    </row>
    <row r="30" spans="3:11" ht="115.5" x14ac:dyDescent="0.15">
      <c r="C30" s="39">
        <v>6</v>
      </c>
      <c r="D30" s="8" t="s">
        <v>83</v>
      </c>
      <c r="E30" s="3" t="s">
        <v>27</v>
      </c>
      <c r="F30" s="8" t="s">
        <v>84</v>
      </c>
      <c r="G30" s="8" t="s">
        <v>84</v>
      </c>
      <c r="H30" s="3">
        <v>60</v>
      </c>
      <c r="I30" s="3">
        <v>20</v>
      </c>
      <c r="J30" s="3">
        <f t="shared" si="0"/>
        <v>1200</v>
      </c>
      <c r="K30" s="3" t="s">
        <v>13</v>
      </c>
    </row>
    <row r="31" spans="3:11" ht="40.5" x14ac:dyDescent="0.15">
      <c r="C31" s="39"/>
      <c r="D31" s="8" t="s">
        <v>85</v>
      </c>
      <c r="E31" s="3" t="s">
        <v>27</v>
      </c>
      <c r="F31" s="3" t="s">
        <v>86</v>
      </c>
      <c r="G31" s="3" t="s">
        <v>87</v>
      </c>
      <c r="H31" s="12">
        <v>35</v>
      </c>
      <c r="I31" s="3">
        <v>20</v>
      </c>
      <c r="J31" s="3">
        <f t="shared" si="0"/>
        <v>700</v>
      </c>
      <c r="K31" s="3" t="s">
        <v>13</v>
      </c>
    </row>
    <row r="32" spans="3:11" ht="33" x14ac:dyDescent="0.15">
      <c r="C32" s="39"/>
      <c r="D32" s="7" t="s">
        <v>88</v>
      </c>
      <c r="E32" s="3" t="s">
        <v>47</v>
      </c>
      <c r="F32" s="3" t="s">
        <v>89</v>
      </c>
      <c r="G32" s="8" t="s">
        <v>90</v>
      </c>
      <c r="H32" s="3">
        <v>50</v>
      </c>
      <c r="I32" s="3">
        <v>100</v>
      </c>
      <c r="J32" s="3">
        <f t="shared" si="0"/>
        <v>5000</v>
      </c>
      <c r="K32" s="3" t="s">
        <v>13</v>
      </c>
    </row>
    <row r="33" spans="3:11" ht="27" x14ac:dyDescent="0.15">
      <c r="C33" s="39"/>
      <c r="D33" s="6" t="s">
        <v>91</v>
      </c>
      <c r="E33" s="3"/>
      <c r="F33" s="3" t="s">
        <v>92</v>
      </c>
      <c r="G33" s="3" t="s">
        <v>93</v>
      </c>
      <c r="H33" s="3">
        <v>1.8</v>
      </c>
      <c r="I33" s="3">
        <v>500</v>
      </c>
      <c r="J33" s="3">
        <f t="shared" si="0"/>
        <v>900</v>
      </c>
      <c r="K33" s="3" t="s">
        <v>13</v>
      </c>
    </row>
    <row r="34" spans="3:11" ht="33" x14ac:dyDescent="0.15">
      <c r="C34" s="39"/>
      <c r="D34" s="8" t="s">
        <v>94</v>
      </c>
      <c r="E34" s="3" t="s">
        <v>23</v>
      </c>
      <c r="F34" s="8" t="s">
        <v>95</v>
      </c>
      <c r="G34" s="3" t="s">
        <v>96</v>
      </c>
      <c r="H34" s="3">
        <v>3</v>
      </c>
      <c r="I34" s="3">
        <v>300</v>
      </c>
      <c r="J34" s="3">
        <f t="shared" si="0"/>
        <v>900</v>
      </c>
      <c r="K34" s="3" t="s">
        <v>13</v>
      </c>
    </row>
    <row r="35" spans="3:11" x14ac:dyDescent="0.15">
      <c r="C35" s="39" t="s">
        <v>7</v>
      </c>
      <c r="D35" s="39"/>
      <c r="E35" s="39"/>
      <c r="F35" s="39"/>
      <c r="G35" s="39"/>
      <c r="H35" s="39"/>
      <c r="I35" s="39"/>
      <c r="J35" s="3">
        <f>SUM(J30:J34)</f>
        <v>8700</v>
      </c>
      <c r="K35" s="3"/>
    </row>
    <row r="36" spans="3:11" x14ac:dyDescent="0.15">
      <c r="C36" s="39">
        <v>7</v>
      </c>
      <c r="D36" s="3" t="s">
        <v>97</v>
      </c>
      <c r="E36" s="3" t="s">
        <v>98</v>
      </c>
      <c r="F36" s="3" t="s">
        <v>99</v>
      </c>
      <c r="G36" s="3" t="s">
        <v>100</v>
      </c>
      <c r="H36" s="3">
        <v>19.899999999999999</v>
      </c>
      <c r="I36" s="3">
        <v>2300</v>
      </c>
      <c r="J36" s="3">
        <f t="shared" si="0"/>
        <v>45770</v>
      </c>
      <c r="K36" s="3" t="s">
        <v>13</v>
      </c>
    </row>
    <row r="37" spans="3:11" x14ac:dyDescent="0.15">
      <c r="C37" s="39"/>
      <c r="D37" s="3" t="s">
        <v>97</v>
      </c>
      <c r="E37" s="3" t="s">
        <v>98</v>
      </c>
      <c r="F37" s="3" t="s">
        <v>101</v>
      </c>
      <c r="G37" s="3" t="s">
        <v>102</v>
      </c>
      <c r="H37" s="3">
        <v>19</v>
      </c>
      <c r="I37" s="3">
        <v>2300</v>
      </c>
      <c r="J37" s="3">
        <f t="shared" si="0"/>
        <v>43700</v>
      </c>
      <c r="K37" s="3" t="s">
        <v>13</v>
      </c>
    </row>
    <row r="38" spans="3:11" ht="33" x14ac:dyDescent="0.15">
      <c r="C38" s="39"/>
      <c r="D38" s="7" t="s">
        <v>103</v>
      </c>
      <c r="E38" s="3" t="s">
        <v>36</v>
      </c>
      <c r="F38" s="8" t="s">
        <v>11</v>
      </c>
      <c r="G38" s="3" t="s">
        <v>104</v>
      </c>
      <c r="H38" s="3">
        <v>420</v>
      </c>
      <c r="I38" s="3">
        <v>20</v>
      </c>
      <c r="J38" s="3">
        <f t="shared" si="0"/>
        <v>8400</v>
      </c>
      <c r="K38" s="3" t="s">
        <v>13</v>
      </c>
    </row>
    <row r="39" spans="3:11" ht="27" x14ac:dyDescent="0.15">
      <c r="C39" s="39"/>
      <c r="D39" s="8" t="s">
        <v>105</v>
      </c>
      <c r="E39" s="3" t="s">
        <v>36</v>
      </c>
      <c r="F39" s="3" t="s">
        <v>106</v>
      </c>
      <c r="G39" s="3" t="s">
        <v>107</v>
      </c>
      <c r="H39" s="3">
        <v>50</v>
      </c>
      <c r="I39" s="3">
        <v>8</v>
      </c>
      <c r="J39" s="3">
        <f t="shared" si="0"/>
        <v>400</v>
      </c>
      <c r="K39" s="3" t="s">
        <v>13</v>
      </c>
    </row>
    <row r="40" spans="3:11" ht="27" x14ac:dyDescent="0.15">
      <c r="C40" s="39"/>
      <c r="D40" s="8" t="s">
        <v>105</v>
      </c>
      <c r="E40" s="3" t="s">
        <v>36</v>
      </c>
      <c r="F40" s="3" t="s">
        <v>108</v>
      </c>
      <c r="G40" s="3" t="s">
        <v>107</v>
      </c>
      <c r="H40" s="3">
        <v>50</v>
      </c>
      <c r="I40" s="3">
        <v>30</v>
      </c>
      <c r="J40" s="3">
        <f t="shared" si="0"/>
        <v>1500</v>
      </c>
      <c r="K40" s="3" t="s">
        <v>13</v>
      </c>
    </row>
    <row r="41" spans="3:11" ht="40.5" x14ac:dyDescent="0.15">
      <c r="C41" s="39"/>
      <c r="D41" s="8" t="s">
        <v>109</v>
      </c>
      <c r="E41" s="8" t="s">
        <v>17</v>
      </c>
      <c r="F41" s="3" t="s">
        <v>110</v>
      </c>
      <c r="G41" s="3" t="s">
        <v>111</v>
      </c>
      <c r="H41" s="3">
        <v>4200</v>
      </c>
      <c r="I41" s="3">
        <v>2</v>
      </c>
      <c r="J41" s="3">
        <f t="shared" si="0"/>
        <v>8400</v>
      </c>
      <c r="K41" s="3" t="s">
        <v>13</v>
      </c>
    </row>
    <row r="42" spans="3:11" x14ac:dyDescent="0.15">
      <c r="C42" s="39" t="s">
        <v>7</v>
      </c>
      <c r="D42" s="39"/>
      <c r="E42" s="39"/>
      <c r="F42" s="39"/>
      <c r="G42" s="39"/>
      <c r="H42" s="39"/>
      <c r="I42" s="39"/>
      <c r="J42" s="3">
        <f>SUM(J36:J41)</f>
        <v>108170</v>
      </c>
      <c r="K42" s="3"/>
    </row>
    <row r="43" spans="3:11" ht="27" x14ac:dyDescent="0.15">
      <c r="C43" s="39">
        <v>8</v>
      </c>
      <c r="D43" s="3" t="s">
        <v>112</v>
      </c>
      <c r="E43" s="3" t="s">
        <v>27</v>
      </c>
      <c r="F43" s="3" t="s">
        <v>113</v>
      </c>
      <c r="G43" s="3" t="s">
        <v>114</v>
      </c>
      <c r="H43" s="3">
        <v>500</v>
      </c>
      <c r="I43" s="3">
        <v>3</v>
      </c>
      <c r="J43" s="3">
        <f t="shared" si="0"/>
        <v>1500</v>
      </c>
      <c r="K43" s="3" t="s">
        <v>13</v>
      </c>
    </row>
    <row r="44" spans="3:11" ht="27" x14ac:dyDescent="0.15">
      <c r="C44" s="39"/>
      <c r="D44" s="17" t="s">
        <v>115</v>
      </c>
      <c r="E44" s="17" t="s">
        <v>76</v>
      </c>
      <c r="F44" s="17" t="s">
        <v>116</v>
      </c>
      <c r="G44" s="3" t="s">
        <v>117</v>
      </c>
      <c r="H44" s="17">
        <v>1130</v>
      </c>
      <c r="I44" s="3">
        <v>5</v>
      </c>
      <c r="J44" s="3">
        <f t="shared" si="0"/>
        <v>5650</v>
      </c>
      <c r="K44" s="3" t="s">
        <v>13</v>
      </c>
    </row>
    <row r="45" spans="3:11" ht="67.5" x14ac:dyDescent="0.15">
      <c r="C45" s="39"/>
      <c r="D45" s="8" t="s">
        <v>118</v>
      </c>
      <c r="E45" s="3" t="s">
        <v>27</v>
      </c>
      <c r="F45" s="8" t="s">
        <v>113</v>
      </c>
      <c r="G45" s="3" t="s">
        <v>119</v>
      </c>
      <c r="H45" s="3">
        <v>380</v>
      </c>
      <c r="I45" s="3">
        <v>3</v>
      </c>
      <c r="J45" s="3">
        <f t="shared" si="0"/>
        <v>1140</v>
      </c>
      <c r="K45" s="3" t="s">
        <v>13</v>
      </c>
    </row>
    <row r="46" spans="3:11" x14ac:dyDescent="0.15">
      <c r="C46" s="39" t="s">
        <v>7</v>
      </c>
      <c r="D46" s="39"/>
      <c r="E46" s="39"/>
      <c r="F46" s="39"/>
      <c r="G46" s="39"/>
      <c r="H46" s="39"/>
      <c r="I46" s="39"/>
      <c r="J46" s="3">
        <f>SUM(J43:J45)</f>
        <v>8290</v>
      </c>
      <c r="K46" s="3"/>
    </row>
    <row r="47" spans="3:11" ht="16.5" x14ac:dyDescent="0.15">
      <c r="C47" s="39">
        <v>9</v>
      </c>
      <c r="D47" s="7" t="s">
        <v>120</v>
      </c>
      <c r="E47" s="3" t="s">
        <v>27</v>
      </c>
      <c r="F47" s="8" t="s">
        <v>11</v>
      </c>
      <c r="G47" s="3" t="s">
        <v>121</v>
      </c>
      <c r="H47" s="3">
        <v>162</v>
      </c>
      <c r="I47" s="3">
        <v>2</v>
      </c>
      <c r="J47" s="3">
        <f t="shared" si="0"/>
        <v>324</v>
      </c>
      <c r="K47" s="3" t="s">
        <v>13</v>
      </c>
    </row>
    <row r="48" spans="3:11" ht="54" x14ac:dyDescent="0.15">
      <c r="C48" s="39"/>
      <c r="D48" s="8" t="s">
        <v>122</v>
      </c>
      <c r="E48" s="3" t="s">
        <v>123</v>
      </c>
      <c r="F48" s="8" t="s">
        <v>124</v>
      </c>
      <c r="G48" s="3" t="s">
        <v>125</v>
      </c>
      <c r="H48" s="3">
        <v>16</v>
      </c>
      <c r="I48" s="3">
        <v>100</v>
      </c>
      <c r="J48" s="3">
        <f t="shared" si="0"/>
        <v>1600</v>
      </c>
      <c r="K48" s="3" t="s">
        <v>13</v>
      </c>
    </row>
    <row r="49" spans="3:11" ht="54" x14ac:dyDescent="0.15">
      <c r="C49" s="39"/>
      <c r="D49" s="8" t="s">
        <v>126</v>
      </c>
      <c r="E49" s="3" t="s">
        <v>27</v>
      </c>
      <c r="F49" s="3" t="s">
        <v>127</v>
      </c>
      <c r="G49" s="3" t="s">
        <v>128</v>
      </c>
      <c r="H49" s="3">
        <v>86</v>
      </c>
      <c r="I49" s="3">
        <v>20</v>
      </c>
      <c r="J49" s="3">
        <f t="shared" si="0"/>
        <v>1720</v>
      </c>
      <c r="K49" s="3" t="s">
        <v>13</v>
      </c>
    </row>
    <row r="50" spans="3:11" s="1" customFormat="1" x14ac:dyDescent="0.15">
      <c r="C50" s="39" t="s">
        <v>7</v>
      </c>
      <c r="D50" s="39"/>
      <c r="E50" s="39"/>
      <c r="F50" s="39"/>
      <c r="G50" s="39"/>
      <c r="H50" s="39"/>
      <c r="I50" s="39"/>
      <c r="J50" s="3">
        <f>SUM(J47:J49)</f>
        <v>3644</v>
      </c>
      <c r="K50" s="3"/>
    </row>
    <row r="51" spans="3:11" ht="27" x14ac:dyDescent="0.15">
      <c r="C51" s="39">
        <v>10</v>
      </c>
      <c r="D51" s="12" t="s">
        <v>129</v>
      </c>
      <c r="E51" s="3" t="s">
        <v>36</v>
      </c>
      <c r="F51" s="3" t="s">
        <v>130</v>
      </c>
      <c r="G51" s="3" t="s">
        <v>131</v>
      </c>
      <c r="H51" s="3">
        <v>0.12</v>
      </c>
      <c r="I51" s="3">
        <v>20000</v>
      </c>
      <c r="J51" s="3">
        <f t="shared" si="0"/>
        <v>2400</v>
      </c>
      <c r="K51" s="3" t="s">
        <v>13</v>
      </c>
    </row>
    <row r="52" spans="3:11" ht="33" x14ac:dyDescent="0.15">
      <c r="C52" s="39"/>
      <c r="D52" s="12" t="s">
        <v>132</v>
      </c>
      <c r="E52" s="3" t="s">
        <v>10</v>
      </c>
      <c r="F52" s="8" t="s">
        <v>133</v>
      </c>
      <c r="G52" s="8" t="s">
        <v>133</v>
      </c>
      <c r="H52" s="3">
        <v>0.5</v>
      </c>
      <c r="I52" s="3">
        <v>21300</v>
      </c>
      <c r="J52" s="3">
        <f t="shared" si="0"/>
        <v>10650</v>
      </c>
      <c r="K52" s="3" t="s">
        <v>13</v>
      </c>
    </row>
    <row r="53" spans="3:11" ht="33" x14ac:dyDescent="0.15">
      <c r="C53" s="39"/>
      <c r="D53" s="37"/>
      <c r="E53" s="3" t="s">
        <v>10</v>
      </c>
      <c r="F53" s="8" t="s">
        <v>134</v>
      </c>
      <c r="G53" s="8" t="s">
        <v>134</v>
      </c>
      <c r="H53" s="3">
        <v>0.5</v>
      </c>
      <c r="I53" s="3">
        <v>11000</v>
      </c>
      <c r="J53" s="3">
        <f t="shared" si="0"/>
        <v>5500</v>
      </c>
      <c r="K53" s="3" t="s">
        <v>13</v>
      </c>
    </row>
    <row r="54" spans="3:11" ht="33" x14ac:dyDescent="0.15">
      <c r="C54" s="39"/>
      <c r="D54" s="37"/>
      <c r="E54" s="3" t="s">
        <v>10</v>
      </c>
      <c r="F54" s="8" t="s">
        <v>135</v>
      </c>
      <c r="G54" s="8" t="s">
        <v>135</v>
      </c>
      <c r="H54" s="3">
        <v>0.5</v>
      </c>
      <c r="I54" s="3">
        <v>100</v>
      </c>
      <c r="J54" s="3">
        <f t="shared" si="0"/>
        <v>50</v>
      </c>
      <c r="K54" s="3" t="s">
        <v>13</v>
      </c>
    </row>
    <row r="55" spans="3:11" ht="33" x14ac:dyDescent="0.15">
      <c r="C55" s="39"/>
      <c r="D55" s="37"/>
      <c r="E55" s="3" t="s">
        <v>10</v>
      </c>
      <c r="F55" s="8" t="s">
        <v>136</v>
      </c>
      <c r="G55" s="8" t="s">
        <v>136</v>
      </c>
      <c r="H55" s="3">
        <v>0.5</v>
      </c>
      <c r="I55" s="3">
        <v>1400</v>
      </c>
      <c r="J55" s="3">
        <f t="shared" si="0"/>
        <v>700</v>
      </c>
      <c r="K55" s="3" t="s">
        <v>13</v>
      </c>
    </row>
    <row r="56" spans="3:11" ht="16.5" x14ac:dyDescent="0.15">
      <c r="C56" s="39"/>
      <c r="D56" s="37"/>
      <c r="E56" s="3" t="s">
        <v>10</v>
      </c>
      <c r="F56" s="8" t="s">
        <v>137</v>
      </c>
      <c r="G56" s="8" t="s">
        <v>138</v>
      </c>
      <c r="H56" s="3">
        <v>0.5</v>
      </c>
      <c r="I56" s="3">
        <v>400</v>
      </c>
      <c r="J56" s="3">
        <f t="shared" si="0"/>
        <v>200</v>
      </c>
      <c r="K56" s="3" t="s">
        <v>13</v>
      </c>
    </row>
    <row r="57" spans="3:11" ht="16.5" x14ac:dyDescent="0.15">
      <c r="C57" s="39"/>
      <c r="D57" s="37"/>
      <c r="E57" s="3" t="s">
        <v>10</v>
      </c>
      <c r="F57" s="8" t="s">
        <v>139</v>
      </c>
      <c r="G57" s="8" t="s">
        <v>140</v>
      </c>
      <c r="H57" s="3">
        <v>0.5</v>
      </c>
      <c r="I57" s="3">
        <v>7100</v>
      </c>
      <c r="J57" s="3">
        <f t="shared" si="0"/>
        <v>3550</v>
      </c>
      <c r="K57" s="3" t="s">
        <v>13</v>
      </c>
    </row>
    <row r="58" spans="3:11" ht="27" x14ac:dyDescent="0.15">
      <c r="C58" s="39"/>
      <c r="D58" s="6" t="s">
        <v>141</v>
      </c>
      <c r="E58" s="3" t="s">
        <v>10</v>
      </c>
      <c r="F58" s="3" t="s">
        <v>142</v>
      </c>
      <c r="G58" s="3" t="s">
        <v>143</v>
      </c>
      <c r="H58" s="3">
        <v>19</v>
      </c>
      <c r="I58" s="3">
        <v>50</v>
      </c>
      <c r="J58" s="3">
        <f t="shared" si="0"/>
        <v>950</v>
      </c>
      <c r="K58" s="3" t="s">
        <v>13</v>
      </c>
    </row>
    <row r="59" spans="3:11" ht="27" x14ac:dyDescent="0.15">
      <c r="C59" s="39"/>
      <c r="D59" s="6" t="s">
        <v>144</v>
      </c>
      <c r="E59" s="3" t="s">
        <v>47</v>
      </c>
      <c r="F59" s="3" t="s">
        <v>145</v>
      </c>
      <c r="G59" s="3" t="s">
        <v>146</v>
      </c>
      <c r="H59" s="3">
        <v>59</v>
      </c>
      <c r="I59" s="3">
        <v>30</v>
      </c>
      <c r="J59" s="3">
        <f t="shared" si="0"/>
        <v>1770</v>
      </c>
      <c r="K59" s="3" t="s">
        <v>13</v>
      </c>
    </row>
    <row r="60" spans="3:11" ht="40.5" x14ac:dyDescent="0.15">
      <c r="C60" s="39"/>
      <c r="D60" s="3" t="s">
        <v>147</v>
      </c>
      <c r="E60" s="3" t="s">
        <v>17</v>
      </c>
      <c r="F60" s="3" t="s">
        <v>148</v>
      </c>
      <c r="G60" s="3" t="s">
        <v>149</v>
      </c>
      <c r="H60" s="3">
        <v>590</v>
      </c>
      <c r="I60" s="3">
        <v>20</v>
      </c>
      <c r="J60" s="3">
        <f t="shared" si="0"/>
        <v>11800</v>
      </c>
      <c r="K60" s="3" t="s">
        <v>13</v>
      </c>
    </row>
    <row r="61" spans="3:11" ht="40.5" x14ac:dyDescent="0.15">
      <c r="C61" s="39"/>
      <c r="D61" s="3" t="s">
        <v>150</v>
      </c>
      <c r="E61" s="3" t="s">
        <v>23</v>
      </c>
      <c r="F61" s="3" t="s">
        <v>151</v>
      </c>
      <c r="G61" s="3" t="s">
        <v>152</v>
      </c>
      <c r="H61" s="3">
        <v>3.1</v>
      </c>
      <c r="I61" s="3">
        <v>100</v>
      </c>
      <c r="J61" s="3">
        <f t="shared" si="0"/>
        <v>310</v>
      </c>
      <c r="K61" s="3" t="s">
        <v>13</v>
      </c>
    </row>
    <row r="62" spans="3:11" x14ac:dyDescent="0.15">
      <c r="C62" s="39" t="s">
        <v>7</v>
      </c>
      <c r="D62" s="39"/>
      <c r="E62" s="39"/>
      <c r="F62" s="39"/>
      <c r="G62" s="39"/>
      <c r="H62" s="39"/>
      <c r="I62" s="39"/>
      <c r="J62" s="3">
        <f>SUM(J51:J61)</f>
        <v>37880</v>
      </c>
      <c r="K62" s="3"/>
    </row>
    <row r="63" spans="3:11" ht="66" x14ac:dyDescent="0.15">
      <c r="C63" s="39">
        <v>11</v>
      </c>
      <c r="D63" s="8" t="s">
        <v>153</v>
      </c>
      <c r="E63" s="3" t="s">
        <v>47</v>
      </c>
      <c r="F63" s="14" t="s">
        <v>154</v>
      </c>
      <c r="G63" s="8" t="s">
        <v>155</v>
      </c>
      <c r="H63" s="3">
        <v>35.5</v>
      </c>
      <c r="I63" s="3">
        <v>50</v>
      </c>
      <c r="J63" s="3">
        <f t="shared" si="0"/>
        <v>1775</v>
      </c>
      <c r="K63" s="3" t="s">
        <v>13</v>
      </c>
    </row>
    <row r="64" spans="3:11" ht="27" x14ac:dyDescent="0.15">
      <c r="C64" s="39"/>
      <c r="D64" s="3" t="s">
        <v>156</v>
      </c>
      <c r="E64" s="3" t="s">
        <v>17</v>
      </c>
      <c r="F64" s="8" t="s">
        <v>113</v>
      </c>
      <c r="G64" s="3" t="s">
        <v>157</v>
      </c>
      <c r="H64" s="3">
        <v>890</v>
      </c>
      <c r="I64" s="3">
        <v>10</v>
      </c>
      <c r="J64" s="3">
        <f t="shared" si="0"/>
        <v>8900</v>
      </c>
      <c r="K64" s="3" t="s">
        <v>13</v>
      </c>
    </row>
    <row r="65" spans="3:11" ht="33" x14ac:dyDescent="0.15">
      <c r="C65" s="39"/>
      <c r="D65" s="8" t="s">
        <v>158</v>
      </c>
      <c r="E65" s="3" t="s">
        <v>159</v>
      </c>
      <c r="F65" s="3" t="s">
        <v>11</v>
      </c>
      <c r="G65" s="3" t="s">
        <v>160</v>
      </c>
      <c r="H65" s="3">
        <v>0.54</v>
      </c>
      <c r="I65" s="3">
        <v>100</v>
      </c>
      <c r="J65" s="3">
        <f t="shared" si="0"/>
        <v>54</v>
      </c>
      <c r="K65" s="3" t="s">
        <v>13</v>
      </c>
    </row>
    <row r="66" spans="3:11" ht="67.5" x14ac:dyDescent="0.15">
      <c r="C66" s="39"/>
      <c r="D66" s="3" t="s">
        <v>161</v>
      </c>
      <c r="E66" s="3" t="s">
        <v>162</v>
      </c>
      <c r="F66" s="3" t="s">
        <v>163</v>
      </c>
      <c r="G66" s="18" t="s">
        <v>164</v>
      </c>
      <c r="H66" s="3">
        <v>1.8</v>
      </c>
      <c r="I66" s="3">
        <v>200</v>
      </c>
      <c r="J66" s="3">
        <f t="shared" si="0"/>
        <v>360</v>
      </c>
      <c r="K66" s="3" t="s">
        <v>13</v>
      </c>
    </row>
    <row r="67" spans="3:11" x14ac:dyDescent="0.15">
      <c r="C67" s="39" t="s">
        <v>7</v>
      </c>
      <c r="D67" s="39"/>
      <c r="E67" s="39"/>
      <c r="F67" s="39"/>
      <c r="G67" s="39"/>
      <c r="H67" s="39"/>
      <c r="I67" s="39"/>
      <c r="J67" s="3">
        <f>SUM(J63:J66)</f>
        <v>11089</v>
      </c>
      <c r="K67" s="3"/>
    </row>
    <row r="68" spans="3:11" ht="14.25" x14ac:dyDescent="0.15">
      <c r="C68" s="39">
        <v>12</v>
      </c>
      <c r="D68" s="15" t="s">
        <v>165</v>
      </c>
      <c r="E68" s="15" t="s">
        <v>23</v>
      </c>
      <c r="F68" s="15" t="s">
        <v>166</v>
      </c>
      <c r="G68" s="19" t="s">
        <v>167</v>
      </c>
      <c r="H68" s="15">
        <v>9.5</v>
      </c>
      <c r="I68" s="3">
        <v>50</v>
      </c>
      <c r="J68" s="3">
        <f t="shared" si="0"/>
        <v>475</v>
      </c>
      <c r="K68" s="3"/>
    </row>
    <row r="69" spans="3:11" ht="33" x14ac:dyDescent="0.15">
      <c r="C69" s="39"/>
      <c r="D69" s="8" t="s">
        <v>168</v>
      </c>
      <c r="E69" s="6" t="s">
        <v>36</v>
      </c>
      <c r="F69" s="8" t="s">
        <v>113</v>
      </c>
      <c r="G69" s="3" t="s">
        <v>169</v>
      </c>
      <c r="H69" s="3">
        <v>14</v>
      </c>
      <c r="I69" s="3">
        <v>100</v>
      </c>
      <c r="J69" s="3">
        <f t="shared" si="0"/>
        <v>1400</v>
      </c>
      <c r="K69" s="3" t="s">
        <v>13</v>
      </c>
    </row>
    <row r="70" spans="3:11" ht="27" x14ac:dyDescent="0.15">
      <c r="C70" s="39"/>
      <c r="D70" s="17" t="s">
        <v>170</v>
      </c>
      <c r="E70" s="17" t="s">
        <v>47</v>
      </c>
      <c r="F70" s="17" t="s">
        <v>171</v>
      </c>
      <c r="G70" s="18" t="s">
        <v>172</v>
      </c>
      <c r="H70" s="17">
        <v>2.5</v>
      </c>
      <c r="I70" s="3">
        <v>20</v>
      </c>
      <c r="J70" s="3">
        <f t="shared" si="0"/>
        <v>50</v>
      </c>
      <c r="K70" s="3" t="s">
        <v>13</v>
      </c>
    </row>
    <row r="71" spans="3:11" ht="27" x14ac:dyDescent="0.15">
      <c r="C71" s="39"/>
      <c r="D71" s="6" t="s">
        <v>173</v>
      </c>
      <c r="E71" s="3" t="s">
        <v>47</v>
      </c>
      <c r="F71" s="3" t="s">
        <v>174</v>
      </c>
      <c r="G71" s="3" t="s">
        <v>175</v>
      </c>
      <c r="H71" s="3">
        <v>4</v>
      </c>
      <c r="I71" s="3">
        <v>30</v>
      </c>
      <c r="J71" s="3">
        <f t="shared" si="0"/>
        <v>120</v>
      </c>
      <c r="K71" s="3" t="s">
        <v>13</v>
      </c>
    </row>
    <row r="72" spans="3:11" ht="27" x14ac:dyDescent="0.15">
      <c r="C72" s="39"/>
      <c r="D72" s="6" t="s">
        <v>176</v>
      </c>
      <c r="E72" s="3" t="s">
        <v>36</v>
      </c>
      <c r="F72" s="3" t="s">
        <v>177</v>
      </c>
      <c r="G72" s="3" t="s">
        <v>178</v>
      </c>
      <c r="H72" s="3">
        <v>10</v>
      </c>
      <c r="I72" s="3">
        <v>20</v>
      </c>
      <c r="J72" s="3">
        <f t="shared" si="0"/>
        <v>200</v>
      </c>
      <c r="K72" s="3" t="s">
        <v>13</v>
      </c>
    </row>
    <row r="73" spans="3:11" x14ac:dyDescent="0.15">
      <c r="C73" s="39"/>
      <c r="D73" s="3" t="s">
        <v>179</v>
      </c>
      <c r="E73" s="3" t="s">
        <v>36</v>
      </c>
      <c r="F73" s="3" t="s">
        <v>180</v>
      </c>
      <c r="G73" s="3" t="s">
        <v>181</v>
      </c>
      <c r="H73" s="3">
        <v>0.3</v>
      </c>
      <c r="I73" s="3">
        <v>1000</v>
      </c>
      <c r="J73" s="3">
        <f t="shared" si="0"/>
        <v>300</v>
      </c>
      <c r="K73" s="3" t="s">
        <v>13</v>
      </c>
    </row>
    <row r="74" spans="3:11" ht="40.5" x14ac:dyDescent="0.15">
      <c r="C74" s="39"/>
      <c r="D74" s="3" t="s">
        <v>182</v>
      </c>
      <c r="E74" s="3" t="s">
        <v>183</v>
      </c>
      <c r="F74" s="5" t="s">
        <v>184</v>
      </c>
      <c r="G74" s="3" t="s">
        <v>185</v>
      </c>
      <c r="H74" s="3">
        <v>0.98</v>
      </c>
      <c r="I74" s="3">
        <v>200</v>
      </c>
      <c r="J74" s="3">
        <f t="shared" si="0"/>
        <v>196</v>
      </c>
      <c r="K74" s="3" t="s">
        <v>13</v>
      </c>
    </row>
    <row r="75" spans="3:11" x14ac:dyDescent="0.15">
      <c r="C75" s="39" t="s">
        <v>7</v>
      </c>
      <c r="D75" s="39"/>
      <c r="E75" s="39"/>
      <c r="F75" s="39"/>
      <c r="G75" s="39"/>
      <c r="H75" s="39"/>
      <c r="I75" s="39"/>
      <c r="J75" s="3">
        <f>SUM(J68:J74)</f>
        <v>2741</v>
      </c>
      <c r="K75" s="3"/>
    </row>
    <row r="76" spans="3:11" ht="33" x14ac:dyDescent="0.15">
      <c r="C76" s="39">
        <v>13</v>
      </c>
      <c r="D76" s="3" t="s">
        <v>186</v>
      </c>
      <c r="E76" s="3" t="s">
        <v>23</v>
      </c>
      <c r="F76" s="8" t="s">
        <v>187</v>
      </c>
      <c r="G76" s="8" t="s">
        <v>188</v>
      </c>
      <c r="H76" s="3">
        <v>0.2</v>
      </c>
      <c r="I76" s="3">
        <v>1000</v>
      </c>
      <c r="J76" s="3">
        <f t="shared" si="0"/>
        <v>200</v>
      </c>
      <c r="K76" s="3" t="s">
        <v>13</v>
      </c>
    </row>
    <row r="77" spans="3:11" ht="27" x14ac:dyDescent="0.15">
      <c r="C77" s="39"/>
      <c r="D77" s="14" t="s">
        <v>189</v>
      </c>
      <c r="E77" s="15" t="s">
        <v>76</v>
      </c>
      <c r="F77" s="14" t="s">
        <v>190</v>
      </c>
      <c r="G77" s="3" t="s">
        <v>191</v>
      </c>
      <c r="H77" s="14">
        <v>11</v>
      </c>
      <c r="I77" s="3">
        <v>50</v>
      </c>
      <c r="J77" s="3">
        <f t="shared" si="0"/>
        <v>550</v>
      </c>
      <c r="K77" s="3" t="s">
        <v>13</v>
      </c>
    </row>
    <row r="78" spans="3:11" ht="40.5" x14ac:dyDescent="0.15">
      <c r="C78" s="39"/>
      <c r="D78" s="7" t="s">
        <v>192</v>
      </c>
      <c r="E78" s="3" t="s">
        <v>76</v>
      </c>
      <c r="F78" s="3" t="s">
        <v>190</v>
      </c>
      <c r="G78" s="3" t="s">
        <v>193</v>
      </c>
      <c r="H78" s="3">
        <v>40</v>
      </c>
      <c r="I78" s="3">
        <v>10</v>
      </c>
      <c r="J78" s="3">
        <f t="shared" si="0"/>
        <v>400</v>
      </c>
      <c r="K78" s="3" t="s">
        <v>13</v>
      </c>
    </row>
    <row r="79" spans="3:11" ht="27" x14ac:dyDescent="0.15">
      <c r="C79" s="39"/>
      <c r="D79" s="7" t="s">
        <v>194</v>
      </c>
      <c r="E79" s="3" t="s">
        <v>76</v>
      </c>
      <c r="F79" s="3" t="s">
        <v>195</v>
      </c>
      <c r="G79" s="3" t="s">
        <v>196</v>
      </c>
      <c r="H79" s="3">
        <v>4.8</v>
      </c>
      <c r="I79" s="3">
        <v>30</v>
      </c>
      <c r="J79" s="3">
        <f t="shared" ref="J79:J82" si="1">H79*I79</f>
        <v>144</v>
      </c>
      <c r="K79" s="3" t="s">
        <v>13</v>
      </c>
    </row>
    <row r="80" spans="3:11" ht="54" x14ac:dyDescent="0.15">
      <c r="C80" s="39"/>
      <c r="D80" s="7" t="s">
        <v>197</v>
      </c>
      <c r="E80" s="3" t="s">
        <v>198</v>
      </c>
      <c r="F80" s="3" t="s">
        <v>199</v>
      </c>
      <c r="G80" s="3" t="s">
        <v>200</v>
      </c>
      <c r="H80" s="3">
        <v>29</v>
      </c>
      <c r="I80" s="3">
        <v>16</v>
      </c>
      <c r="J80" s="3">
        <f t="shared" si="1"/>
        <v>464</v>
      </c>
      <c r="K80" s="3" t="s">
        <v>13</v>
      </c>
    </row>
    <row r="81" spans="3:11" ht="67.5" x14ac:dyDescent="0.15">
      <c r="C81" s="39"/>
      <c r="D81" s="6" t="s">
        <v>197</v>
      </c>
      <c r="E81" s="3" t="s">
        <v>198</v>
      </c>
      <c r="F81" s="3" t="s">
        <v>201</v>
      </c>
      <c r="G81" s="3" t="s">
        <v>202</v>
      </c>
      <c r="H81" s="3">
        <v>155</v>
      </c>
      <c r="I81" s="3">
        <v>100</v>
      </c>
      <c r="J81" s="3">
        <f t="shared" si="1"/>
        <v>15500</v>
      </c>
      <c r="K81" s="3" t="s">
        <v>13</v>
      </c>
    </row>
    <row r="82" spans="3:11" ht="27" x14ac:dyDescent="0.15">
      <c r="C82" s="39"/>
      <c r="D82" s="3" t="s">
        <v>203</v>
      </c>
      <c r="E82" s="3" t="s">
        <v>80</v>
      </c>
      <c r="F82" s="3" t="s">
        <v>204</v>
      </c>
      <c r="G82" s="3" t="s">
        <v>205</v>
      </c>
      <c r="H82" s="3">
        <v>42</v>
      </c>
      <c r="I82" s="3">
        <v>100</v>
      </c>
      <c r="J82" s="3">
        <f t="shared" si="1"/>
        <v>4200</v>
      </c>
      <c r="K82" s="3" t="s">
        <v>13</v>
      </c>
    </row>
    <row r="83" spans="3:11" x14ac:dyDescent="0.15">
      <c r="C83" s="39"/>
      <c r="D83" s="3" t="s">
        <v>206</v>
      </c>
      <c r="E83" s="3" t="s">
        <v>76</v>
      </c>
      <c r="F83" s="3" t="s">
        <v>195</v>
      </c>
      <c r="G83" s="3" t="s">
        <v>207</v>
      </c>
      <c r="H83" s="3">
        <v>3.7</v>
      </c>
      <c r="I83" s="3">
        <v>20</v>
      </c>
      <c r="J83" s="3">
        <v>73</v>
      </c>
      <c r="K83" s="3" t="s">
        <v>13</v>
      </c>
    </row>
    <row r="84" spans="3:11" x14ac:dyDescent="0.15">
      <c r="C84" s="39" t="s">
        <v>7</v>
      </c>
      <c r="D84" s="39"/>
      <c r="E84" s="39"/>
      <c r="F84" s="39"/>
      <c r="G84" s="39"/>
      <c r="H84" s="39"/>
      <c r="I84" s="39"/>
      <c r="J84" s="3">
        <f>SUM(J76:J83)</f>
        <v>21531</v>
      </c>
      <c r="K84" s="3"/>
    </row>
    <row r="85" spans="3:11" ht="40.5" x14ac:dyDescent="0.15">
      <c r="C85" s="39">
        <v>14</v>
      </c>
      <c r="D85" s="14" t="s">
        <v>208</v>
      </c>
      <c r="E85" s="15" t="s">
        <v>10</v>
      </c>
      <c r="F85" s="14" t="s">
        <v>209</v>
      </c>
      <c r="G85" s="3" t="s">
        <v>210</v>
      </c>
      <c r="H85" s="14">
        <v>0.16</v>
      </c>
      <c r="I85" s="3">
        <v>100000</v>
      </c>
      <c r="J85" s="3">
        <f t="shared" ref="J85:J110" si="2">H85*I85</f>
        <v>16000</v>
      </c>
      <c r="K85" s="3" t="s">
        <v>13</v>
      </c>
    </row>
    <row r="86" spans="3:11" ht="54" x14ac:dyDescent="0.15">
      <c r="C86" s="39"/>
      <c r="D86" s="12" t="s">
        <v>211</v>
      </c>
      <c r="E86" s="3" t="s">
        <v>10</v>
      </c>
      <c r="F86" s="3" t="s">
        <v>212</v>
      </c>
      <c r="G86" s="3" t="s">
        <v>213</v>
      </c>
      <c r="H86" s="3">
        <v>1.3</v>
      </c>
      <c r="I86" s="3">
        <v>20</v>
      </c>
      <c r="J86" s="3">
        <f t="shared" si="2"/>
        <v>26</v>
      </c>
      <c r="K86" s="3" t="s">
        <v>13</v>
      </c>
    </row>
    <row r="87" spans="3:11" ht="28.5" x14ac:dyDescent="0.15">
      <c r="C87" s="39"/>
      <c r="D87" s="20" t="s">
        <v>214</v>
      </c>
      <c r="E87" s="3" t="s">
        <v>10</v>
      </c>
      <c r="F87" s="3" t="s">
        <v>215</v>
      </c>
      <c r="G87" s="13" t="s">
        <v>216</v>
      </c>
      <c r="H87" s="3">
        <v>9.6</v>
      </c>
      <c r="I87" s="3">
        <v>200</v>
      </c>
      <c r="J87" s="3">
        <f t="shared" si="2"/>
        <v>1920</v>
      </c>
      <c r="K87" s="3" t="s">
        <v>13</v>
      </c>
    </row>
    <row r="88" spans="3:11" ht="33" x14ac:dyDescent="0.15">
      <c r="C88" s="39"/>
      <c r="D88" s="20" t="s">
        <v>217</v>
      </c>
      <c r="E88" s="3" t="s">
        <v>10</v>
      </c>
      <c r="F88" s="8" t="s">
        <v>218</v>
      </c>
      <c r="G88" s="3" t="s">
        <v>219</v>
      </c>
      <c r="H88" s="3">
        <v>3.7</v>
      </c>
      <c r="I88" s="3">
        <v>300</v>
      </c>
      <c r="J88" s="3">
        <f t="shared" si="2"/>
        <v>1110</v>
      </c>
      <c r="K88" s="3" t="s">
        <v>13</v>
      </c>
    </row>
    <row r="89" spans="3:11" ht="33" x14ac:dyDescent="0.15">
      <c r="C89" s="39"/>
      <c r="D89" s="20" t="s">
        <v>220</v>
      </c>
      <c r="E89" s="3" t="s">
        <v>10</v>
      </c>
      <c r="F89" s="8" t="s">
        <v>221</v>
      </c>
      <c r="G89" s="3" t="s">
        <v>222</v>
      </c>
      <c r="H89" s="3">
        <v>15</v>
      </c>
      <c r="I89" s="3">
        <v>200</v>
      </c>
      <c r="J89" s="3">
        <f t="shared" si="2"/>
        <v>3000</v>
      </c>
      <c r="K89" s="3" t="s">
        <v>13</v>
      </c>
    </row>
    <row r="90" spans="3:11" ht="27" x14ac:dyDescent="0.15">
      <c r="C90" s="39"/>
      <c r="D90" s="12" t="s">
        <v>223</v>
      </c>
      <c r="E90" s="3" t="s">
        <v>10</v>
      </c>
      <c r="F90" s="3" t="s">
        <v>224</v>
      </c>
      <c r="G90" s="3" t="s">
        <v>225</v>
      </c>
      <c r="H90" s="3">
        <v>8.5</v>
      </c>
      <c r="I90" s="3">
        <v>100</v>
      </c>
      <c r="J90" s="3">
        <f t="shared" si="2"/>
        <v>850</v>
      </c>
      <c r="K90" s="3" t="s">
        <v>13</v>
      </c>
    </row>
    <row r="91" spans="3:11" x14ac:dyDescent="0.15">
      <c r="C91" s="39" t="s">
        <v>7</v>
      </c>
      <c r="D91" s="36"/>
      <c r="E91" s="39"/>
      <c r="F91" s="39"/>
      <c r="G91" s="39"/>
      <c r="H91" s="39"/>
      <c r="I91" s="39"/>
      <c r="J91" s="3">
        <f>SUM(J85:J90)</f>
        <v>22906</v>
      </c>
      <c r="K91" s="3"/>
    </row>
    <row r="92" spans="3:11" ht="42.75" x14ac:dyDescent="0.15">
      <c r="C92" s="39">
        <v>15</v>
      </c>
      <c r="D92" s="21" t="s">
        <v>226</v>
      </c>
      <c r="E92" s="21" t="s">
        <v>36</v>
      </c>
      <c r="F92" s="21" t="s">
        <v>113</v>
      </c>
      <c r="G92" s="19" t="s">
        <v>227</v>
      </c>
      <c r="H92" s="21">
        <v>20</v>
      </c>
      <c r="I92" s="3">
        <v>50</v>
      </c>
      <c r="J92" s="3">
        <f t="shared" si="2"/>
        <v>1000</v>
      </c>
      <c r="K92" s="3" t="s">
        <v>13</v>
      </c>
    </row>
    <row r="93" spans="3:11" ht="54" x14ac:dyDescent="0.15">
      <c r="C93" s="39"/>
      <c r="D93" s="14" t="s">
        <v>228</v>
      </c>
      <c r="E93" s="15" t="s">
        <v>17</v>
      </c>
      <c r="F93" s="14" t="s">
        <v>229</v>
      </c>
      <c r="G93" s="3" t="s">
        <v>230</v>
      </c>
      <c r="H93" s="14">
        <v>4.2</v>
      </c>
      <c r="I93" s="3">
        <v>200</v>
      </c>
      <c r="J93" s="3">
        <f t="shared" si="2"/>
        <v>840</v>
      </c>
      <c r="K93" s="3" t="s">
        <v>13</v>
      </c>
    </row>
    <row r="94" spans="3:11" ht="27" x14ac:dyDescent="0.15">
      <c r="C94" s="39"/>
      <c r="D94" s="17" t="s">
        <v>231</v>
      </c>
      <c r="E94" s="17" t="s">
        <v>162</v>
      </c>
      <c r="F94" s="17" t="s">
        <v>232</v>
      </c>
      <c r="G94" s="3" t="s">
        <v>233</v>
      </c>
      <c r="H94" s="17">
        <v>0.15</v>
      </c>
      <c r="I94" s="3">
        <v>10000</v>
      </c>
      <c r="J94" s="3">
        <f t="shared" si="2"/>
        <v>1500</v>
      </c>
      <c r="K94" s="3" t="s">
        <v>13</v>
      </c>
    </row>
    <row r="95" spans="3:11" ht="27" x14ac:dyDescent="0.15">
      <c r="C95" s="39"/>
      <c r="D95" s="17" t="s">
        <v>234</v>
      </c>
      <c r="E95" s="17" t="s">
        <v>47</v>
      </c>
      <c r="F95" s="17" t="s">
        <v>235</v>
      </c>
      <c r="G95" s="3" t="s">
        <v>236</v>
      </c>
      <c r="H95" s="17">
        <v>0.45</v>
      </c>
      <c r="I95" s="3">
        <v>100</v>
      </c>
      <c r="J95" s="3">
        <f t="shared" si="2"/>
        <v>45</v>
      </c>
      <c r="K95" s="3" t="s">
        <v>13</v>
      </c>
    </row>
    <row r="96" spans="3:11" ht="14.25" x14ac:dyDescent="0.15">
      <c r="C96" s="39"/>
      <c r="D96" s="22" t="s">
        <v>237</v>
      </c>
      <c r="E96" s="22" t="s">
        <v>27</v>
      </c>
      <c r="F96" s="22" t="s">
        <v>11</v>
      </c>
      <c r="G96" s="3" t="s">
        <v>11</v>
      </c>
      <c r="H96" s="22">
        <v>8</v>
      </c>
      <c r="I96" s="3">
        <v>20</v>
      </c>
      <c r="J96" s="3">
        <f t="shared" si="2"/>
        <v>160</v>
      </c>
      <c r="K96" s="3" t="s">
        <v>13</v>
      </c>
    </row>
    <row r="97" spans="3:11" ht="14.25" x14ac:dyDescent="0.15">
      <c r="C97" s="39"/>
      <c r="D97" s="22" t="s">
        <v>238</v>
      </c>
      <c r="E97" s="22" t="s">
        <v>183</v>
      </c>
      <c r="F97" s="22" t="s">
        <v>239</v>
      </c>
      <c r="G97" s="3" t="s">
        <v>11</v>
      </c>
      <c r="H97" s="22">
        <v>1.1000000000000001</v>
      </c>
      <c r="I97" s="3">
        <v>100</v>
      </c>
      <c r="J97" s="3">
        <f t="shared" si="2"/>
        <v>110</v>
      </c>
      <c r="K97" s="3" t="s">
        <v>13</v>
      </c>
    </row>
    <row r="98" spans="3:11" ht="57" x14ac:dyDescent="0.15">
      <c r="C98" s="39"/>
      <c r="D98" s="15" t="s">
        <v>240</v>
      </c>
      <c r="E98" s="15" t="s">
        <v>36</v>
      </c>
      <c r="F98" s="14" t="s">
        <v>241</v>
      </c>
      <c r="G98" s="23" t="s">
        <v>242</v>
      </c>
      <c r="H98" s="15">
        <v>510</v>
      </c>
      <c r="I98" s="3">
        <v>5</v>
      </c>
      <c r="J98" s="3">
        <f t="shared" si="2"/>
        <v>2550</v>
      </c>
      <c r="K98" s="3" t="s">
        <v>13</v>
      </c>
    </row>
    <row r="99" spans="3:11" ht="28.5" x14ac:dyDescent="0.15">
      <c r="C99" s="39"/>
      <c r="D99" s="14" t="s">
        <v>243</v>
      </c>
      <c r="E99" s="15" t="s">
        <v>10</v>
      </c>
      <c r="F99" s="14" t="s">
        <v>244</v>
      </c>
      <c r="G99" s="14" t="s">
        <v>244</v>
      </c>
      <c r="H99" s="14">
        <v>0.3</v>
      </c>
      <c r="I99" s="3">
        <v>500</v>
      </c>
      <c r="J99" s="3">
        <f t="shared" si="2"/>
        <v>150</v>
      </c>
      <c r="K99" s="3" t="s">
        <v>13</v>
      </c>
    </row>
    <row r="100" spans="3:11" ht="28.5" x14ac:dyDescent="0.15">
      <c r="C100" s="39"/>
      <c r="D100" s="14" t="s">
        <v>243</v>
      </c>
      <c r="E100" s="15" t="s">
        <v>10</v>
      </c>
      <c r="F100" s="14" t="s">
        <v>245</v>
      </c>
      <c r="G100" s="14" t="s">
        <v>246</v>
      </c>
      <c r="H100" s="14">
        <v>0.77</v>
      </c>
      <c r="I100" s="3">
        <v>100</v>
      </c>
      <c r="J100" s="3">
        <f t="shared" si="2"/>
        <v>77</v>
      </c>
      <c r="K100" s="3" t="s">
        <v>13</v>
      </c>
    </row>
    <row r="101" spans="3:11" x14ac:dyDescent="0.15">
      <c r="C101" s="39" t="s">
        <v>7</v>
      </c>
      <c r="D101" s="39"/>
      <c r="E101" s="39"/>
      <c r="F101" s="39"/>
      <c r="G101" s="39"/>
      <c r="H101" s="39"/>
      <c r="I101" s="39"/>
      <c r="J101" s="3">
        <f>SUM(J92:J100)</f>
        <v>6432</v>
      </c>
      <c r="K101" s="3"/>
    </row>
    <row r="102" spans="3:11" ht="40.5" x14ac:dyDescent="0.15">
      <c r="C102" s="39">
        <v>16</v>
      </c>
      <c r="D102" s="6" t="s">
        <v>247</v>
      </c>
      <c r="E102" s="3" t="s">
        <v>17</v>
      </c>
      <c r="F102" s="3" t="s">
        <v>248</v>
      </c>
      <c r="G102" s="3" t="s">
        <v>249</v>
      </c>
      <c r="H102" s="3">
        <v>8</v>
      </c>
      <c r="I102" s="3">
        <v>30</v>
      </c>
      <c r="J102" s="3">
        <f t="shared" si="2"/>
        <v>240</v>
      </c>
      <c r="K102" s="3" t="s">
        <v>13</v>
      </c>
    </row>
    <row r="103" spans="3:11" ht="27" x14ac:dyDescent="0.15">
      <c r="C103" s="39"/>
      <c r="D103" s="17" t="s">
        <v>250</v>
      </c>
      <c r="E103" s="17" t="s">
        <v>17</v>
      </c>
      <c r="F103" s="17" t="s">
        <v>251</v>
      </c>
      <c r="G103" s="17" t="s">
        <v>252</v>
      </c>
      <c r="H103" s="17">
        <v>17</v>
      </c>
      <c r="I103" s="3">
        <v>20</v>
      </c>
      <c r="J103" s="3">
        <f t="shared" si="2"/>
        <v>340</v>
      </c>
      <c r="K103" s="3"/>
    </row>
    <row r="104" spans="3:11" ht="27" x14ac:dyDescent="0.15">
      <c r="C104" s="39"/>
      <c r="D104" s="3" t="s">
        <v>253</v>
      </c>
      <c r="E104" s="3" t="s">
        <v>47</v>
      </c>
      <c r="F104" s="3" t="s">
        <v>177</v>
      </c>
      <c r="G104" s="3" t="s">
        <v>254</v>
      </c>
      <c r="H104" s="3">
        <v>9</v>
      </c>
      <c r="I104" s="3">
        <v>100</v>
      </c>
      <c r="J104" s="3">
        <f t="shared" si="2"/>
        <v>900</v>
      </c>
      <c r="K104" s="3" t="s">
        <v>13</v>
      </c>
    </row>
    <row r="105" spans="3:11" ht="27" x14ac:dyDescent="0.15">
      <c r="C105" s="39"/>
      <c r="D105" s="3" t="s">
        <v>255</v>
      </c>
      <c r="E105" s="3" t="s">
        <v>17</v>
      </c>
      <c r="F105" s="3" t="s">
        <v>256</v>
      </c>
      <c r="G105" s="3" t="s">
        <v>257</v>
      </c>
      <c r="H105" s="3">
        <v>40</v>
      </c>
      <c r="I105" s="3">
        <v>50</v>
      </c>
      <c r="J105" s="3">
        <f t="shared" si="2"/>
        <v>2000</v>
      </c>
      <c r="K105" s="3" t="s">
        <v>13</v>
      </c>
    </row>
    <row r="106" spans="3:11" x14ac:dyDescent="0.15">
      <c r="C106" s="39" t="s">
        <v>7</v>
      </c>
      <c r="D106" s="39"/>
      <c r="E106" s="39"/>
      <c r="F106" s="39"/>
      <c r="G106" s="39"/>
      <c r="H106" s="39"/>
      <c r="I106" s="39"/>
      <c r="J106" s="3">
        <f>SUM(J102:J105)</f>
        <v>3480</v>
      </c>
      <c r="K106" s="3"/>
    </row>
    <row r="107" spans="3:11" ht="54" x14ac:dyDescent="0.15">
      <c r="C107" s="39">
        <v>17</v>
      </c>
      <c r="D107" s="8" t="s">
        <v>258</v>
      </c>
      <c r="E107" s="3" t="s">
        <v>23</v>
      </c>
      <c r="F107" s="8" t="s">
        <v>259</v>
      </c>
      <c r="G107" s="3" t="s">
        <v>260</v>
      </c>
      <c r="H107" s="6">
        <v>165</v>
      </c>
      <c r="I107" s="3">
        <v>10</v>
      </c>
      <c r="J107" s="3">
        <f t="shared" si="2"/>
        <v>1650</v>
      </c>
      <c r="K107" s="3" t="s">
        <v>13</v>
      </c>
    </row>
    <row r="108" spans="3:11" ht="40.5" x14ac:dyDescent="0.15">
      <c r="C108" s="39"/>
      <c r="D108" s="21" t="s">
        <v>261</v>
      </c>
      <c r="E108" s="21" t="s">
        <v>23</v>
      </c>
      <c r="F108" s="21" t="s">
        <v>262</v>
      </c>
      <c r="G108" s="24" t="s">
        <v>263</v>
      </c>
      <c r="H108" s="21">
        <v>27.5</v>
      </c>
      <c r="I108" s="3">
        <v>20</v>
      </c>
      <c r="J108" s="3">
        <f t="shared" si="2"/>
        <v>550</v>
      </c>
      <c r="K108" s="3" t="s">
        <v>13</v>
      </c>
    </row>
    <row r="109" spans="3:11" ht="33" x14ac:dyDescent="0.15">
      <c r="C109" s="39"/>
      <c r="D109" s="8" t="s">
        <v>264</v>
      </c>
      <c r="E109" s="21" t="s">
        <v>23</v>
      </c>
      <c r="F109" s="8" t="s">
        <v>265</v>
      </c>
      <c r="G109" s="8" t="s">
        <v>264</v>
      </c>
      <c r="H109" s="21">
        <v>165</v>
      </c>
      <c r="I109" s="3">
        <v>30</v>
      </c>
      <c r="J109" s="3">
        <f t="shared" si="2"/>
        <v>4950</v>
      </c>
      <c r="K109" s="3" t="s">
        <v>13</v>
      </c>
    </row>
    <row r="110" spans="3:11" ht="16.5" x14ac:dyDescent="0.15">
      <c r="C110" s="39"/>
      <c r="D110" s="8" t="s">
        <v>266</v>
      </c>
      <c r="E110" s="21" t="s">
        <v>267</v>
      </c>
      <c r="F110" s="8" t="s">
        <v>268</v>
      </c>
      <c r="G110" s="8" t="s">
        <v>269</v>
      </c>
      <c r="H110" s="21">
        <v>65</v>
      </c>
      <c r="I110" s="3">
        <v>20</v>
      </c>
      <c r="J110" s="3">
        <f t="shared" si="2"/>
        <v>1300</v>
      </c>
      <c r="K110" s="3" t="s">
        <v>13</v>
      </c>
    </row>
    <row r="111" spans="3:11" x14ac:dyDescent="0.15">
      <c r="C111" s="39" t="s">
        <v>7</v>
      </c>
      <c r="D111" s="39"/>
      <c r="E111" s="39"/>
      <c r="F111" s="39"/>
      <c r="G111" s="39"/>
      <c r="H111" s="39"/>
      <c r="I111" s="39"/>
      <c r="J111" s="5">
        <f>SUM(J107:J110)</f>
        <v>8450</v>
      </c>
      <c r="K111" s="5"/>
    </row>
    <row r="112" spans="3:11" ht="27" x14ac:dyDescent="0.15">
      <c r="C112" s="36">
        <v>18</v>
      </c>
      <c r="D112" s="6" t="s">
        <v>270</v>
      </c>
      <c r="E112" s="6" t="s">
        <v>17</v>
      </c>
      <c r="F112" s="6" t="s">
        <v>271</v>
      </c>
      <c r="G112" s="6" t="s">
        <v>272</v>
      </c>
      <c r="H112" s="25">
        <v>310</v>
      </c>
      <c r="I112" s="26"/>
      <c r="J112" s="25">
        <v>31000</v>
      </c>
      <c r="K112" s="6" t="s">
        <v>13</v>
      </c>
    </row>
    <row r="113" spans="3:11" ht="54" x14ac:dyDescent="0.15">
      <c r="C113" s="36"/>
      <c r="D113" s="6" t="s">
        <v>273</v>
      </c>
      <c r="E113" s="6" t="s">
        <v>17</v>
      </c>
      <c r="F113" s="27" t="s">
        <v>274</v>
      </c>
      <c r="G113" s="6" t="s">
        <v>275</v>
      </c>
      <c r="H113" s="25">
        <v>110</v>
      </c>
      <c r="I113" s="26"/>
      <c r="J113" s="25">
        <v>11000</v>
      </c>
      <c r="K113" s="6" t="s">
        <v>13</v>
      </c>
    </row>
    <row r="114" spans="3:11" x14ac:dyDescent="0.15">
      <c r="C114" s="38" t="s">
        <v>7</v>
      </c>
      <c r="D114" s="38"/>
      <c r="E114" s="38"/>
      <c r="F114" s="38"/>
      <c r="G114" s="38"/>
      <c r="H114" s="38"/>
      <c r="I114" s="38"/>
      <c r="J114" s="25">
        <f>SUM(J112:J113)</f>
        <v>42000</v>
      </c>
      <c r="K114" s="6"/>
    </row>
    <row r="115" spans="3:11" x14ac:dyDescent="0.15">
      <c r="C115" s="36">
        <v>19</v>
      </c>
      <c r="D115" s="6" t="s">
        <v>276</v>
      </c>
      <c r="E115" s="25"/>
      <c r="F115" s="6" t="s">
        <v>277</v>
      </c>
      <c r="G115" s="6" t="s">
        <v>278</v>
      </c>
      <c r="H115" s="25">
        <v>2200</v>
      </c>
      <c r="I115" s="26"/>
      <c r="J115" s="25">
        <v>11000</v>
      </c>
      <c r="K115" s="6" t="s">
        <v>13</v>
      </c>
    </row>
    <row r="116" spans="3:11" ht="16.5" x14ac:dyDescent="0.15">
      <c r="C116" s="36"/>
      <c r="D116" s="29" t="s">
        <v>279</v>
      </c>
      <c r="E116" s="6" t="s">
        <v>36</v>
      </c>
      <c r="F116" s="30" t="s">
        <v>280</v>
      </c>
      <c r="G116" s="6" t="s">
        <v>281</v>
      </c>
      <c r="H116" s="25">
        <v>600</v>
      </c>
      <c r="I116" s="26"/>
      <c r="J116" s="25">
        <v>9000</v>
      </c>
      <c r="K116" s="6" t="s">
        <v>13</v>
      </c>
    </row>
    <row r="117" spans="3:11" x14ac:dyDescent="0.15">
      <c r="C117" s="36"/>
      <c r="D117" s="6" t="s">
        <v>282</v>
      </c>
      <c r="E117" s="25"/>
      <c r="F117" s="6" t="s">
        <v>283</v>
      </c>
      <c r="G117" s="6" t="s">
        <v>284</v>
      </c>
      <c r="H117" s="25">
        <v>70</v>
      </c>
      <c r="I117" s="26"/>
      <c r="J117" s="25">
        <v>1400</v>
      </c>
      <c r="K117" s="6" t="s">
        <v>13</v>
      </c>
    </row>
    <row r="118" spans="3:11" x14ac:dyDescent="0.15">
      <c r="C118" s="38" t="s">
        <v>7</v>
      </c>
      <c r="D118" s="38"/>
      <c r="E118" s="38"/>
      <c r="F118" s="38"/>
      <c r="G118" s="38"/>
      <c r="H118" s="38"/>
      <c r="I118" s="38"/>
      <c r="J118" s="25">
        <f>SUM(J115:J117)</f>
        <v>21400</v>
      </c>
      <c r="K118" s="6"/>
    </row>
    <row r="119" spans="3:11" ht="28.5" x14ac:dyDescent="0.15">
      <c r="C119" s="6">
        <v>20</v>
      </c>
      <c r="D119" s="31" t="s">
        <v>285</v>
      </c>
      <c r="E119" s="31" t="s">
        <v>286</v>
      </c>
      <c r="F119" s="31" t="s">
        <v>287</v>
      </c>
      <c r="G119" s="32" t="s">
        <v>288</v>
      </c>
      <c r="H119" s="31">
        <v>4245</v>
      </c>
      <c r="I119" s="26"/>
      <c r="J119" s="25">
        <v>12735</v>
      </c>
      <c r="K119" s="6" t="s">
        <v>13</v>
      </c>
    </row>
    <row r="120" spans="3:11" x14ac:dyDescent="0.15">
      <c r="C120" s="38" t="s">
        <v>7</v>
      </c>
      <c r="D120" s="38"/>
      <c r="E120" s="38"/>
      <c r="F120" s="38"/>
      <c r="G120" s="38"/>
      <c r="H120" s="38"/>
      <c r="I120" s="38"/>
      <c r="J120" s="25">
        <f>SUM(J119)</f>
        <v>12735</v>
      </c>
      <c r="K120" s="6"/>
    </row>
    <row r="121" spans="3:11" x14ac:dyDescent="0.15">
      <c r="C121" s="36">
        <v>21</v>
      </c>
      <c r="D121" s="31" t="s">
        <v>289</v>
      </c>
      <c r="E121" s="31" t="s">
        <v>17</v>
      </c>
      <c r="F121" s="31" t="s">
        <v>290</v>
      </c>
      <c r="G121" s="6" t="s">
        <v>291</v>
      </c>
      <c r="H121" s="31">
        <v>130</v>
      </c>
      <c r="I121" s="26"/>
      <c r="J121" s="25">
        <v>2600</v>
      </c>
      <c r="K121" s="6" t="s">
        <v>13</v>
      </c>
    </row>
    <row r="122" spans="3:11" x14ac:dyDescent="0.15">
      <c r="C122" s="36"/>
      <c r="D122" s="31" t="s">
        <v>292</v>
      </c>
      <c r="E122" s="31" t="s">
        <v>36</v>
      </c>
      <c r="F122" s="31" t="s">
        <v>293</v>
      </c>
      <c r="G122" s="6" t="s">
        <v>291</v>
      </c>
      <c r="H122" s="31">
        <v>30</v>
      </c>
      <c r="I122" s="26"/>
      <c r="J122" s="25">
        <v>600</v>
      </c>
      <c r="K122" s="6" t="s">
        <v>13</v>
      </c>
    </row>
    <row r="123" spans="3:11" x14ac:dyDescent="0.15">
      <c r="C123" s="28"/>
      <c r="D123" s="28"/>
      <c r="E123" s="28"/>
      <c r="F123" s="28"/>
      <c r="G123" s="28"/>
      <c r="H123" s="28"/>
      <c r="I123" s="28" t="s">
        <v>7</v>
      </c>
      <c r="J123" s="28">
        <f>SUM(J121:J122)</f>
        <v>3200</v>
      </c>
      <c r="K123" s="28"/>
    </row>
    <row r="124" spans="3:11" x14ac:dyDescent="0.15">
      <c r="C124" s="33"/>
      <c r="D124" s="34"/>
      <c r="E124" s="33"/>
      <c r="F124" s="34"/>
      <c r="G124" s="34"/>
      <c r="H124" s="35"/>
      <c r="I124" s="33" t="s">
        <v>294</v>
      </c>
      <c r="J124" s="33">
        <f>J123+J118+J114+J111+J106+J101+J91+J84+J75+J67+J62+J50+J46+J42+J35+J29+J26+J18+J10+J6+J120</f>
        <v>355155.5</v>
      </c>
      <c r="K124" s="33"/>
    </row>
    <row r="125" spans="3:11" x14ac:dyDescent="0.15">
      <c r="C125" s="33"/>
      <c r="D125" s="34"/>
      <c r="E125" s="33"/>
      <c r="F125" s="34"/>
      <c r="G125" s="34"/>
      <c r="H125" s="35"/>
      <c r="I125" s="35"/>
      <c r="J125" s="35"/>
      <c r="K125" s="33"/>
    </row>
    <row r="126" spans="3:11" x14ac:dyDescent="0.15">
      <c r="C126" s="33"/>
      <c r="D126" s="34"/>
      <c r="E126" s="33"/>
      <c r="F126" s="34"/>
      <c r="G126" s="34"/>
      <c r="H126" s="35"/>
      <c r="I126" s="35"/>
      <c r="J126" s="35"/>
      <c r="K126" s="33"/>
    </row>
    <row r="127" spans="3:11" x14ac:dyDescent="0.15">
      <c r="C127" s="33"/>
      <c r="D127" s="34"/>
      <c r="E127" s="33"/>
      <c r="F127" s="34"/>
      <c r="G127" s="34"/>
      <c r="H127" s="35"/>
      <c r="I127" s="35"/>
      <c r="J127" s="35"/>
      <c r="K127" s="33"/>
    </row>
    <row r="128" spans="3:11" x14ac:dyDescent="0.15">
      <c r="C128" s="33"/>
      <c r="D128" s="34"/>
      <c r="E128" s="33"/>
      <c r="F128" s="34"/>
      <c r="G128" s="34"/>
      <c r="H128" s="35"/>
      <c r="I128" s="35"/>
      <c r="J128" s="35"/>
      <c r="K128" s="33"/>
    </row>
  </sheetData>
  <mergeCells count="43">
    <mergeCell ref="C1:K1"/>
    <mergeCell ref="C6:I6"/>
    <mergeCell ref="C10:I10"/>
    <mergeCell ref="C18:I18"/>
    <mergeCell ref="C26:I26"/>
    <mergeCell ref="C29:I29"/>
    <mergeCell ref="C35:I35"/>
    <mergeCell ref="C42:I42"/>
    <mergeCell ref="C46:I46"/>
    <mergeCell ref="C50:I50"/>
    <mergeCell ref="C62:I62"/>
    <mergeCell ref="C67:I67"/>
    <mergeCell ref="C75:I75"/>
    <mergeCell ref="C84:I84"/>
    <mergeCell ref="C91:I91"/>
    <mergeCell ref="C111:I111"/>
    <mergeCell ref="C114:I114"/>
    <mergeCell ref="C118:I118"/>
    <mergeCell ref="C102:C105"/>
    <mergeCell ref="C107:C110"/>
    <mergeCell ref="C112:C113"/>
    <mergeCell ref="C115:C117"/>
    <mergeCell ref="C76:C83"/>
    <mergeCell ref="C85:C90"/>
    <mergeCell ref="C92:C100"/>
    <mergeCell ref="C101:I101"/>
    <mergeCell ref="C106:I106"/>
    <mergeCell ref="C121:C122"/>
    <mergeCell ref="D11:D12"/>
    <mergeCell ref="D53:D57"/>
    <mergeCell ref="C120:I120"/>
    <mergeCell ref="C3:C5"/>
    <mergeCell ref="C7:C9"/>
    <mergeCell ref="C11:C17"/>
    <mergeCell ref="C19:C25"/>
    <mergeCell ref="C27:C28"/>
    <mergeCell ref="C30:C34"/>
    <mergeCell ref="C36:C41"/>
    <mergeCell ref="C43:C45"/>
    <mergeCell ref="C47:C49"/>
    <mergeCell ref="C51:C61"/>
    <mergeCell ref="C63:C66"/>
    <mergeCell ref="C68:C74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2026-09-20T02:30:12Z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7C013CAD4F4C4D3ABF94172E0A77ED34_12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